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rona timeline" sheetId="1" r:id="rId4"/>
    <sheet state="hidden" name="calcs" sheetId="2" r:id="rId5"/>
  </sheets>
  <definedNames>
    <definedName name="StartDate">calcs!$D$28</definedName>
    <definedName name="WindowOffset">calcs!$D$26</definedName>
    <definedName name="StartDateWindow">calcs!$D$25</definedName>
    <definedName name="RowTitleRegion1..D3">'Corona timeline'!$C$3</definedName>
    <definedName name="WindowDays">calcs!$D$29</definedName>
  </definedNames>
  <calcPr/>
</workbook>
</file>

<file path=xl/sharedStrings.xml><?xml version="1.0" encoding="utf-8"?>
<sst xmlns="http://schemas.openxmlformats.org/spreadsheetml/2006/main" count="28" uniqueCount="28">
  <si>
    <t>CORONA Timeline in Pennyslavia</t>
  </si>
  <si>
    <t>Chart showing project activities with a scrollable timeline is in this cell.</t>
  </si>
  <si>
    <t xml:space="preserve">ENTER START DATE: </t>
  </si>
  <si>
    <t>Id</t>
  </si>
  <si>
    <t>ACTIVITY</t>
  </si>
  <si>
    <t>START</t>
  </si>
  <si>
    <t>END</t>
  </si>
  <si>
    <t>NOTES</t>
  </si>
  <si>
    <t>FIRST CASE RECORDED</t>
  </si>
  <si>
    <t>The first corona patient tested positive</t>
  </si>
  <si>
    <t>First covid-19 death</t>
  </si>
  <si>
    <t>Social Distance</t>
  </si>
  <si>
    <t>First recovery</t>
  </si>
  <si>
    <t>Partial lock down</t>
  </si>
  <si>
    <t>Schools Open</t>
  </si>
  <si>
    <t>*** This sheet should remain hidden ***</t>
  </si>
  <si>
    <t>Today:</t>
  </si>
  <si>
    <t># of rows</t>
  </si>
  <si>
    <t>Window Activities:</t>
  </si>
  <si>
    <t>Calc Window Start</t>
  </si>
  <si>
    <t>Offset</t>
  </si>
  <si>
    <t>Start</t>
  </si>
  <si>
    <t>Window</t>
  </si>
  <si>
    <t>Position</t>
  </si>
  <si>
    <t>Series</t>
  </si>
  <si>
    <t>Activity Id</t>
  </si>
  <si>
    <t>Activity</t>
  </si>
  <si>
    <t>Current Day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</si>
</sst>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\ yyyy"/>
  </numFmts>
  <fonts count="6">
    <font>
      <sz val="11.0"/>
      <color rgb="FF37464D"/>
      <name val="Calibri"/>
    </font>
    <font>
      <sz val="30.0"/>
      <color rgb="FFFFFFFF"/>
      <name val="Calibri"/>
    </font>
    <font/>
    <font>
      <sz val="12.0"/>
      <color rgb="FF37464D"/>
      <name val="Calibri"/>
    </font>
    <font>
      <b/>
      <sz val="15.0"/>
      <color rgb="FF37464D"/>
      <name val="Calibri"/>
    </font>
    <font>
      <b/>
      <sz val="11.0"/>
      <color rgb="FF37464D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37464D"/>
        <bgColor rgb="FF37464D"/>
      </patternFill>
    </fill>
    <fill>
      <patternFill patternType="solid">
        <fgColor rgb="FFFFFFFF"/>
        <bgColor rgb="FFFFFFFF"/>
      </patternFill>
    </fill>
    <fill>
      <patternFill patternType="solid">
        <fgColor rgb="FFFFF7BB"/>
        <bgColor rgb="FFFFF7BB"/>
      </patternFill>
    </fill>
  </fills>
  <borders count="7">
    <border/>
    <border>
      <left/>
      <right/>
      <top/>
      <bottom style="thick">
        <color rgb="FFFE713B"/>
      </bottom>
    </border>
    <border>
      <left/>
      <top/>
      <bottom style="thick">
        <color rgb="FFFE713B"/>
      </bottom>
    </border>
    <border>
      <top/>
      <bottom style="thick">
        <color rgb="FFFE713B"/>
      </bottom>
    </border>
    <border>
      <right/>
      <top/>
      <bottom style="thick">
        <color rgb="FFFE713B"/>
      </bottom>
    </border>
    <border>
      <left/>
      <right/>
      <top/>
      <bottom/>
    </border>
    <border>
      <top style="thick">
        <color rgb="FFFE713B"/>
      </top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horizontal="left" readingOrder="0" shrinkToFit="0" vertical="center" wrapText="1"/>
    </xf>
    <xf borderId="1" fillId="2" fontId="1" numFmtId="0" xfId="0" applyAlignment="1" applyBorder="1" applyFill="1" applyFont="1">
      <alignment horizontal="left" shrinkToFit="0" vertical="center" wrapText="0"/>
    </xf>
    <xf borderId="2" fillId="2" fontId="1" numFmtId="0" xfId="0" applyAlignment="1" applyBorder="1" applyFont="1">
      <alignment horizontal="left" shrinkToFit="0" vertical="center" wrapText="0"/>
    </xf>
    <xf borderId="3" fillId="0" fontId="2" numFmtId="0" xfId="0" applyAlignment="1" applyBorder="1" applyFont="1">
      <alignment horizontal="left" shrinkToFit="0" vertical="center" wrapText="1"/>
    </xf>
    <xf borderId="4" fillId="0" fontId="2" numFmtId="0" xfId="0" applyAlignment="1" applyBorder="1" applyFont="1">
      <alignment horizontal="left" shrinkToFit="0" vertical="center" wrapText="1"/>
    </xf>
    <xf borderId="5" fillId="3" fontId="0" numFmtId="0" xfId="0" applyAlignment="1" applyBorder="1" applyFill="1" applyFont="1">
      <alignment horizontal="left" shrinkToFit="0" vertical="center" wrapText="1"/>
    </xf>
    <xf borderId="6" fillId="0" fontId="3" numFmtId="0" xfId="0" applyAlignment="1" applyBorder="1" applyFont="1">
      <alignment horizontal="center" shrinkToFit="0" vertical="center" wrapText="0"/>
    </xf>
    <xf borderId="6" fillId="0" fontId="2" numFmtId="0" xfId="0" applyAlignment="1" applyBorder="1" applyFont="1">
      <alignment horizontal="left" shrinkToFit="0" vertical="center" wrapText="1"/>
    </xf>
    <xf borderId="0" fillId="0" fontId="0" numFmtId="0" xfId="0" applyAlignment="1" applyFont="1">
      <alignment horizontal="left" shrinkToFit="0" vertical="center" wrapText="0"/>
    </xf>
    <xf borderId="0" fillId="0" fontId="4" numFmtId="0" xfId="0" applyAlignment="1" applyFont="1">
      <alignment horizontal="right" shrinkToFit="0" vertical="center" wrapText="0"/>
    </xf>
    <xf borderId="5" fillId="4" fontId="5" numFmtId="14" xfId="0" applyAlignment="1" applyBorder="1" applyFill="1" applyFont="1" applyNumberFormat="1">
      <alignment horizontal="center" shrinkToFit="0" vertical="center" wrapText="0"/>
    </xf>
    <xf borderId="0" fillId="0" fontId="2" numFmtId="0" xfId="0" applyAlignment="1" applyFont="1">
      <alignment horizontal="left" shrinkToFit="0" vertical="center" wrapText="1"/>
    </xf>
    <xf borderId="0" fillId="0" fontId="0" numFmtId="0" xfId="0" applyAlignment="1" applyFont="1">
      <alignment horizontal="left" shrinkToFit="0" vertical="center" wrapText="0"/>
    </xf>
    <xf borderId="0" fillId="0" fontId="0" numFmtId="14" xfId="0" applyAlignment="1" applyFont="1" applyNumberFormat="1">
      <alignment horizontal="left" shrinkToFit="0" vertical="center" wrapText="0"/>
    </xf>
    <xf borderId="0" fillId="0" fontId="0" numFmtId="14" xfId="0" applyAlignment="1" applyFont="1" applyNumberFormat="1">
      <alignment horizontal="left" shrinkToFit="0" vertical="center" wrapText="1"/>
    </xf>
    <xf borderId="0" fillId="0" fontId="0" numFmtId="16" xfId="0" applyAlignment="1" applyFont="1" applyNumberFormat="1">
      <alignment horizontal="left" shrinkToFit="0" vertical="center" wrapText="1"/>
    </xf>
    <xf borderId="0" fillId="0" fontId="0" numFmtId="164" xfId="0" applyAlignment="1" applyFont="1" applyNumberFormat="1">
      <alignment horizontal="left" shrinkToFit="0" vertical="center" wrapText="1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37464D"/>
          <bgColor rgb="FF37464D"/>
        </patternFill>
      </fill>
      <border/>
    </dxf>
    <dxf>
      <font/>
      <fill>
        <patternFill patternType="solid">
          <fgColor rgb="FFF0ECEB"/>
          <bgColor rgb="FFF0ECEB"/>
        </patternFill>
      </fill>
      <border/>
    </dxf>
  </dxfs>
  <tableStyles count="1">
    <tableStyle count="3" pivot="0" name="Corona timeline-style">
      <tableStyleElement dxfId="1" type="headerRow"/>
      <tableStyleElement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"/>
          <c:y val="0.0"/>
          <c:w val="1.0"/>
          <c:h val="1.0"/>
        </c:manualLayout>
      </c:layout>
      <c:lineChart>
        <c:ser>
          <c:idx val="0"/>
          <c:order val="0"/>
          <c:spPr>
            <a:ln cmpd="sng" w="190500">
              <a:solidFill>
                <a:srgbClr val="E95877"/>
              </a:solidFill>
              <a:prstDash val="solid"/>
            </a:ln>
          </c:spPr>
          <c:marker>
            <c:symbol val="circle"/>
            <c:size val="14"/>
            <c:spPr>
              <a:solidFill>
                <a:srgbClr val="E95877"/>
              </a:solidFill>
              <a:ln cmpd="sng">
                <a:solidFill>
                  <a:srgbClr val="E95877"/>
                </a:solidFill>
              </a:ln>
            </c:spPr>
          </c:marker>
          <c:cat>
            <c:strRef>
              <c:f>calcs!$E$31:$AH$31</c:f>
            </c:strRef>
          </c:cat>
          <c:val>
            <c:numRef>
              <c:f>calcs!$E$32:$AH$32</c:f>
            </c:numRef>
          </c:val>
          <c:smooth val="0"/>
        </c:ser>
        <c:ser>
          <c:idx val="1"/>
          <c:order val="1"/>
          <c:marker>
            <c:symbol val="circle"/>
            <c:size val="9"/>
            <c:spPr>
              <a:solidFill>
                <a:srgbClr val="C64B65"/>
              </a:solidFill>
              <a:ln cmpd="sng">
                <a:solidFill>
                  <a:srgbClr val="C64B65"/>
                </a:solidFill>
              </a:ln>
            </c:spPr>
          </c:marker>
          <c:cat>
            <c:strRef>
              <c:f>calcs!$E$31:$AH$31</c:f>
            </c:strRef>
          </c:cat>
          <c:val>
            <c:numRef>
              <c:f>calcs!$E$33:$AH$33</c:f>
            </c:numRef>
          </c:val>
          <c:smooth val="0"/>
        </c:ser>
        <c:axId val="1111152454"/>
        <c:axId val="36015488"/>
      </c:lineChart>
      <c:catAx>
        <c:axId val="111115245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t/>
                </a:r>
              </a:p>
            </c:rich>
          </c:tx>
          <c:overlay val="0"/>
        </c:title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36015488"/>
      </c:catAx>
      <c:valAx>
        <c:axId val="36015488"/>
        <c:scaling>
          <c:orientation val="minMax"/>
          <c:max val="13.5"/>
        </c:scaling>
        <c:delete val="0"/>
        <c:axPos val="l"/>
        <c:majorGridlines>
          <c:spPr>
            <a:ln>
              <a:solidFill>
                <a:srgbClr val="FFFFFF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t/>
                </a:r>
              </a:p>
            </c:rich>
          </c:tx>
          <c:overlay val="0"/>
        </c:title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111152454"/>
      </c:valAx>
      <c:spPr>
        <a:solidFill>
          <a:srgbClr val="FFFFFF"/>
        </a:solidFill>
      </c:spPr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19050</xdr:colOff>
      <xdr:row>1</xdr:row>
      <xdr:rowOff>3600450</xdr:rowOff>
    </xdr:from>
    <xdr:ext cx="8982075" cy="219075"/>
    <xdr:grpSp>
      <xdr:nvGrpSpPr>
        <xdr:cNvPr descr="Scroll bar" id="5" name="Group 4">
          <a:extLst>
            <a:ext uri="{FF2B5EF4-FFF2-40B4-BE49-F238E27FC236}"/>
          </a:extLst>
        </xdr:cNvPr>
        <xdr:cNvGrpSpPr/>
      </xdr:nvGrpSpPr>
      <xdr:grpSpPr>
        <a:xfrm>
          <a:off x="325877" y="4038600"/>
          <a:ext cx="8988869" cy="228436"/>
          <a:chOff x="306828" y="4108026"/>
          <a:chExt cx="8729080" cy="223568"/>
        </a:xfrm>
      </xdr:grpSpPr>
      <xdr:sp macro="" textlink="">
        <xdr:nvSpPr>
          <xdr:cNvPr descr="Rectangle" id="2" name="Rectangle 1">
            <a:extLst>
              <a:ext uri="{FF2B5EF4-FFF2-40B4-BE49-F238E27FC236}"/>
            </a:extLst>
          </xdr:cNvPr>
          <xdr:cNvSpPr/>
        </xdr:nvSpPr>
        <xdr:spPr>
          <a:xfrm>
            <a:off x="317500" y="4131307"/>
            <a:ext cx="8706414" cy="200287"/>
          </a:xfrm>
          <a:prstGeom prst="rect">
            <a:avLst/>
          </a:prstGeom>
          <a:solidFill>
            <a:schemeClr val="accent3"/>
          </a:solidFill>
          <a:ln>
            <a:solidFill>
              <a:schemeClr val="accent3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anchor="t" rtlCol="0" horzOverflow="clip" vertOverflow="clip"/>
          <a:lstStyle/>
          <a:p>
            <a:pPr lvl="0" algn="l"/>
            <a:endParaRPr lang="en-US" sz="1100"/>
          </a:p>
        </xdr:txBody>
      </xdr:sp>
      <xdr:sp macro="" textlink="">
        <xdr:nvSpPr>
          <xdr:cNvPr descr="Select the scroll bar to modify the project time frame shown on the Timeline Chart or enter the start date for the display of project activities in cell D3" hidden="1" id="1025" name="Scroll Bar">
            <a:extLst>
              <a:ext uri="{63B3BB69-23CF-44E3-9099-C40C66FF867C}"/>
              <a:ext uri="{FF2B5EF4-FFF2-40B4-BE49-F238E27FC236}"/>
            </a:extLst>
          </xdr:cNvPr>
          <xdr:cNvSpPr/>
        </xdr:nvSpPr>
        <xdr:spPr bwMode="auto">
          <a:xfrm>
            <a:off x="306828" y="4108026"/>
            <a:ext cx="8729080" cy="163196"/>
          </a:xfrm>
          <a:prstGeom prst="rect">
            <a:avLst/>
          </a:prstGeom>
          <a:noFill/>
          <a:ln w="9525">
            <a:miter lim="800000"/>
            <a:headEnd/>
            <a:tailEnd/>
          </a:ln>
        </xdr:spPr>
      </xdr:sp>
    </xdr:grpSp>
    <xdr:clientData fLocksWithSheet="0"/>
  </xdr:oneCellAnchor>
  <xdr:oneCellAnchor>
    <xdr:from>
      <xdr:col>2</xdr:col>
      <xdr:colOff>657225</xdr:colOff>
      <xdr:row>1</xdr:row>
      <xdr:rowOff>85725</xdr:rowOff>
    </xdr:from>
    <xdr:ext cx="8353425" cy="3543300"/>
    <xdr:graphicFrame>
      <xdr:nvGraphicFramePr>
        <xdr:cNvPr descr="Scrollable timeline of project activities"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B4:F16" displayName="Table_1" id="1">
  <tableColumns count="5">
    <tableColumn name="Id" id="1"/>
    <tableColumn name="ACTIVITY" id="2"/>
    <tableColumn name="START" id="3"/>
    <tableColumn name="END" id="4"/>
    <tableColumn name="NOTES" id="5"/>
  </tableColumns>
  <tableStyleInfo name="Corona timeline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Project Timeline">
      <a:dk1>
        <a:sysClr lastClr="000000" val="windowText"/>
      </a:dk1>
      <a:lt1>
        <a:sysClr lastClr="FFFFFF" val="window"/>
      </a:lt1>
      <a:dk2>
        <a:srgbClr val="37464D"/>
      </a:dk2>
      <a:lt2>
        <a:srgbClr val="F0ECEB"/>
      </a:lt2>
      <a:accent1>
        <a:srgbClr val="FE713B"/>
      </a:accent1>
      <a:accent2>
        <a:srgbClr val="0CA8C7"/>
      </a:accent2>
      <a:accent3>
        <a:srgbClr val="9BD174"/>
      </a:accent3>
      <a:accent4>
        <a:srgbClr val="8F6BA2"/>
      </a:accent4>
      <a:accent5>
        <a:srgbClr val="FFED56"/>
      </a:accent5>
      <a:accent6>
        <a:srgbClr val="E95877"/>
      </a:accent6>
      <a:hlink>
        <a:srgbClr val="47C2D9"/>
      </a:hlink>
      <a:folHlink>
        <a:srgbClr val="8F6BA2"/>
      </a:folHlink>
    </a:clrScheme>
    <a:fontScheme name="Project Timelin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FB73C"/>
    <pageSetUpPr fitToPage="1"/>
  </sheetPr>
  <sheetViews>
    <sheetView showGridLines="0" workbookViewId="0"/>
  </sheetViews>
  <sheetFormatPr customHeight="1" defaultColWidth="14.43" defaultRowHeight="15.0"/>
  <cols>
    <col customWidth="1" min="1" max="1" width="4.57"/>
    <col customWidth="1" hidden="1" min="2" max="2" width="7.0"/>
    <col customWidth="1" min="3" max="3" width="31.0"/>
    <col customWidth="1" min="4" max="5" width="18.43"/>
    <col customWidth="1" min="6" max="6" width="66.14"/>
    <col customWidth="1" min="7" max="7" width="4.57"/>
    <col customWidth="1" min="8" max="11" width="9.14"/>
  </cols>
  <sheetData>
    <row r="1" ht="34.5" customHeight="1">
      <c r="A1" s="1"/>
      <c r="B1" s="1"/>
      <c r="C1" s="2" t="s">
        <v>0</v>
      </c>
      <c r="D1" s="3"/>
      <c r="E1" s="3"/>
      <c r="F1" s="3"/>
      <c r="G1" s="4"/>
      <c r="H1" s="5"/>
      <c r="I1" s="5"/>
      <c r="J1" s="5"/>
      <c r="K1" s="5"/>
    </row>
    <row r="2" ht="315.75" customHeight="1">
      <c r="C2" s="6" t="s">
        <v>1</v>
      </c>
      <c r="D2" s="7"/>
      <c r="E2" s="7"/>
      <c r="F2" s="7"/>
      <c r="G2" s="7"/>
    </row>
    <row r="3" ht="34.5" customHeight="1">
      <c r="A3" s="8"/>
      <c r="B3" s="8"/>
      <c r="C3" s="9" t="s">
        <v>2</v>
      </c>
      <c r="D3" s="10">
        <v>43896.0</v>
      </c>
      <c r="E3" s="8"/>
      <c r="F3" s="8"/>
      <c r="G3" s="8"/>
      <c r="H3" s="8"/>
      <c r="I3" s="8"/>
      <c r="J3" s="8"/>
      <c r="K3" s="8"/>
    </row>
    <row r="4" ht="21.0" customHeight="1">
      <c r="B4" s="11" t="s">
        <v>3</v>
      </c>
      <c r="C4" s="12" t="s">
        <v>4</v>
      </c>
      <c r="D4" s="12" t="s">
        <v>5</v>
      </c>
      <c r="E4" s="12" t="s">
        <v>6</v>
      </c>
      <c r="F4" s="12" t="s">
        <v>7</v>
      </c>
    </row>
    <row r="5" ht="34.5" customHeight="1">
      <c r="B5" s="11" t="str">
        <f>ROW(B5)-calcs!$D$5</f>
        <v>-7</v>
      </c>
      <c r="C5" s="11" t="s">
        <v>8</v>
      </c>
      <c r="D5" s="13" t="str">
        <f>$D$3+3</f>
        <v>3/9/2020</v>
      </c>
      <c r="E5" s="13"/>
      <c r="F5" s="11" t="s">
        <v>9</v>
      </c>
    </row>
    <row r="6" ht="34.5" customHeight="1">
      <c r="B6" s="11" t="str">
        <f>ROW(B6)-calcs!$D$5</f>
        <v>-6</v>
      </c>
      <c r="C6" s="11" t="s">
        <v>10</v>
      </c>
      <c r="D6" s="13" t="str">
        <f>D5+5</f>
        <v>3/14/2020</v>
      </c>
      <c r="E6" s="13"/>
      <c r="F6" s="11"/>
    </row>
    <row r="7" ht="34.5" customHeight="1">
      <c r="B7" s="11" t="str">
        <f>ROW(B7)-calcs!$D$5</f>
        <v>-5</v>
      </c>
      <c r="C7" s="11" t="s">
        <v>11</v>
      </c>
      <c r="D7" s="13" t="str">
        <f>D6+1</f>
        <v>3/15/2020</v>
      </c>
      <c r="E7" s="13"/>
      <c r="F7" s="11"/>
    </row>
    <row r="8" ht="34.5" customHeight="1">
      <c r="B8" s="11" t="str">
        <f>ROW(B8)-calcs!$D$5</f>
        <v>-4</v>
      </c>
      <c r="C8" s="11" t="s">
        <v>12</v>
      </c>
      <c r="D8" s="13" t="str">
        <f>D7+18</f>
        <v>4/2/2020</v>
      </c>
      <c r="E8" s="13"/>
      <c r="F8" s="11"/>
    </row>
    <row r="9" ht="34.5" customHeight="1">
      <c r="B9" s="11" t="str">
        <f>ROW(B9)-calcs!$D$5</f>
        <v>-3</v>
      </c>
      <c r="C9" s="11" t="s">
        <v>13</v>
      </c>
      <c r="D9" s="13" t="str">
        <f>D8+10</f>
        <v>4/12/2020</v>
      </c>
      <c r="E9" s="13" t="str">
        <f>'Corona timeline'!$D9+15</f>
        <v>4/27/2020</v>
      </c>
      <c r="F9" s="11"/>
    </row>
    <row r="10" ht="34.5" customHeight="1">
      <c r="B10" s="11" t="str">
        <f>ROW(B10)-calcs!$D$5</f>
        <v>-2</v>
      </c>
      <c r="C10" s="11" t="s">
        <v>14</v>
      </c>
      <c r="D10" s="13" t="str">
        <f>D9+20</f>
        <v>5/2/2020</v>
      </c>
      <c r="E10" s="13" t="str">
        <f>'Corona timeline'!$D10+2</f>
        <v>5/4/2020</v>
      </c>
      <c r="F10" s="11"/>
    </row>
    <row r="11" ht="34.5" customHeight="1">
      <c r="B11" s="11" t="str">
        <f>ROW(B11)-calcs!$D$5</f>
        <v>-1</v>
      </c>
      <c r="C11" s="11"/>
      <c r="D11" s="13"/>
      <c r="E11" s="13"/>
      <c r="F11" s="11"/>
    </row>
    <row r="12" ht="34.5" customHeight="1">
      <c r="B12" s="11" t="str">
        <f>ROW(B12)-calcs!$D$5</f>
        <v>0</v>
      </c>
      <c r="C12" s="11"/>
      <c r="D12" s="13"/>
      <c r="E12" s="13"/>
      <c r="F12" s="11"/>
    </row>
    <row r="13" ht="34.5" customHeight="1">
      <c r="B13" s="11" t="str">
        <f>ROW(B13)-calcs!$D$5</f>
        <v>1</v>
      </c>
      <c r="C13" s="11"/>
      <c r="D13" s="13"/>
      <c r="E13" s="13"/>
      <c r="F13" s="11"/>
    </row>
    <row r="14" ht="34.5" customHeight="1">
      <c r="B14" s="11" t="str">
        <f>ROW(B14)-calcs!$D$5</f>
        <v>2</v>
      </c>
      <c r="C14" s="11"/>
      <c r="D14" s="13"/>
      <c r="E14" s="13"/>
      <c r="F14" s="11"/>
    </row>
    <row r="15" ht="34.5" customHeight="1">
      <c r="B15" s="11" t="str">
        <f>ROW(B15)-calcs!$D$5</f>
        <v>3</v>
      </c>
      <c r="C15" s="11"/>
      <c r="D15" s="13"/>
      <c r="E15" s="13"/>
      <c r="F15" s="11"/>
    </row>
    <row r="16" ht="34.5" customHeight="1">
      <c r="B16" s="11" t="str">
        <f>ROW(B16)-calcs!$D$5</f>
        <v>4</v>
      </c>
      <c r="C16" s="11"/>
      <c r="D16" s="13"/>
      <c r="E16" s="13"/>
      <c r="F16" s="11"/>
    </row>
    <row r="17" ht="34.5" customHeight="1"/>
    <row r="18" ht="34.5" customHeight="1"/>
    <row r="19" ht="34.5" customHeight="1"/>
    <row r="20" ht="34.5" customHeight="1"/>
    <row r="21" ht="34.5" customHeight="1"/>
    <row r="22" ht="34.5" customHeight="1"/>
    <row r="23" ht="34.5" customHeight="1"/>
    <row r="24" ht="34.5" customHeight="1"/>
    <row r="25" ht="34.5" customHeight="1"/>
    <row r="26" ht="34.5" customHeight="1"/>
    <row r="27" ht="34.5" customHeight="1"/>
    <row r="28" ht="34.5" customHeight="1"/>
    <row r="29" ht="34.5" customHeight="1"/>
    <row r="30" ht="34.5" customHeight="1"/>
    <row r="31" ht="34.5" customHeight="1"/>
    <row r="32" ht="34.5" customHeight="1"/>
    <row r="33" ht="34.5" customHeight="1"/>
    <row r="34" ht="34.5" customHeight="1"/>
    <row r="35" ht="34.5" customHeight="1"/>
    <row r="36" ht="34.5" customHeight="1"/>
    <row r="37" ht="34.5" customHeight="1"/>
    <row r="38" ht="34.5" customHeight="1"/>
    <row r="39" ht="34.5" customHeight="1"/>
    <row r="40" ht="34.5" customHeight="1"/>
    <row r="41" ht="34.5" customHeight="1"/>
    <row r="42" ht="34.5" customHeight="1"/>
    <row r="43" ht="34.5" customHeight="1"/>
    <row r="44" ht="34.5" customHeight="1"/>
    <row r="45" ht="34.5" customHeight="1"/>
    <row r="46" ht="34.5" customHeight="1"/>
    <row r="47" ht="34.5" customHeight="1"/>
    <row r="48" ht="34.5" customHeight="1"/>
    <row r="49" ht="34.5" customHeight="1"/>
    <row r="50" ht="34.5" customHeight="1"/>
    <row r="51" ht="34.5" customHeight="1"/>
    <row r="52" ht="34.5" customHeight="1"/>
    <row r="53" ht="34.5" customHeight="1"/>
    <row r="54" ht="34.5" customHeight="1"/>
    <row r="55" ht="34.5" customHeight="1"/>
    <row r="56" ht="34.5" customHeight="1"/>
    <row r="57" ht="34.5" customHeight="1"/>
    <row r="58" ht="34.5" customHeight="1"/>
    <row r="59" ht="34.5" customHeight="1"/>
    <row r="60" ht="34.5" customHeight="1"/>
    <row r="61" ht="34.5" customHeight="1"/>
    <row r="62" ht="34.5" customHeight="1"/>
    <row r="63" ht="34.5" customHeight="1"/>
    <row r="64" ht="34.5" customHeight="1"/>
    <row r="65" ht="34.5" customHeight="1"/>
    <row r="66" ht="34.5" customHeight="1"/>
    <row r="67" ht="34.5" customHeight="1"/>
    <row r="68" ht="34.5" customHeight="1"/>
    <row r="69" ht="34.5" customHeight="1"/>
    <row r="70" ht="34.5" customHeight="1"/>
    <row r="71" ht="34.5" customHeight="1"/>
    <row r="72" ht="34.5" customHeight="1"/>
    <row r="73" ht="34.5" customHeight="1"/>
    <row r="74" ht="34.5" customHeight="1"/>
    <row r="75" ht="34.5" customHeight="1"/>
    <row r="76" ht="34.5" customHeight="1"/>
    <row r="77" ht="34.5" customHeight="1"/>
    <row r="78" ht="34.5" customHeight="1"/>
    <row r="79" ht="34.5" customHeight="1"/>
    <row r="80" ht="34.5" customHeight="1"/>
    <row r="81" ht="34.5" customHeight="1"/>
    <row r="82" ht="34.5" customHeight="1"/>
    <row r="83" ht="34.5" customHeight="1"/>
    <row r="84" ht="34.5" customHeight="1"/>
    <row r="85" ht="34.5" customHeight="1"/>
    <row r="86" ht="34.5" customHeight="1"/>
    <row r="87" ht="34.5" customHeight="1"/>
    <row r="88" ht="34.5" customHeight="1"/>
    <row r="89" ht="34.5" customHeight="1"/>
    <row r="90" ht="34.5" customHeight="1"/>
    <row r="91" ht="34.5" customHeight="1"/>
    <row r="92" ht="34.5" customHeight="1"/>
    <row r="93" ht="34.5" customHeight="1"/>
    <row r="94" ht="34.5" customHeight="1"/>
    <row r="95" ht="34.5" customHeight="1"/>
    <row r="96" ht="34.5" customHeight="1"/>
    <row r="97" ht="34.5" customHeight="1"/>
    <row r="98" ht="34.5" customHeight="1"/>
    <row r="99" ht="34.5" customHeight="1"/>
    <row r="100" ht="34.5" customHeight="1"/>
  </sheetData>
  <mergeCells count="2">
    <mergeCell ref="C1:G1"/>
    <mergeCell ref="C2:G2"/>
  </mergeCells>
  <printOptions horizontalCentered="1"/>
  <pageMargins bottom="0.5" footer="0.0" header="0.0" left="0.25" right="0.25" top="0.5"/>
  <pageSetup fitToHeight="0" orientation="landscape"/>
  <headerFooter>
    <oddFooter/>
  </headerFooter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17.43"/>
    <col customWidth="1" min="4" max="4" width="18.0"/>
    <col customWidth="1" min="5" max="34" width="10.86"/>
    <col customWidth="1" min="35" max="35" width="17.57"/>
  </cols>
  <sheetData>
    <row r="1">
      <c r="A1" t="s">
        <v>15</v>
      </c>
    </row>
    <row r="3">
      <c r="C3" t="s">
        <v>16</v>
      </c>
      <c r="D3" s="14" t="str">
        <f>TODAY()</f>
        <v>5/14/2020</v>
      </c>
      <c r="E3" s="14"/>
    </row>
    <row r="4">
      <c r="D4">
        <v>5.0</v>
      </c>
    </row>
    <row r="5">
      <c r="C5" t="s">
        <v>17</v>
      </c>
      <c r="D5" t="str">
        <f>ROWS('Corona timeline'!$B$5:$F$16)</f>
        <v>12</v>
      </c>
    </row>
    <row r="6">
      <c r="E6" t="str">
        <f t="shared" ref="E6:E14" si="1">NA()</f>
        <v>#N/A</v>
      </c>
    </row>
    <row r="7">
      <c r="E7" t="str">
        <f t="shared" si="1"/>
        <v>#N/A</v>
      </c>
    </row>
    <row r="8">
      <c r="E8" t="str">
        <f t="shared" si="1"/>
        <v>#N/A</v>
      </c>
    </row>
    <row r="9">
      <c r="C9" s="15" t="s">
        <v>18</v>
      </c>
      <c r="D9" t="str">
        <f>SUMPRODUCT( (('Corona timeline'!$D$5:$D$16&gt;=StartDateWindow)+('Corona timeline'!$E$5:$E$16&gt;=StartDateWindow)&gt;0)*('Corona timeline'!$D$5:$D$16&lt;=(StartDateWindow+WindowDays-1)) )</f>
        <v>3</v>
      </c>
      <c r="E9" t="str">
        <f t="shared" si="1"/>
        <v>#N/A</v>
      </c>
    </row>
    <row r="10">
      <c r="D10">
        <v>9.0</v>
      </c>
      <c r="E10" t="str">
        <f t="shared" si="1"/>
        <v>#N/A</v>
      </c>
    </row>
    <row r="11">
      <c r="D11" t="str">
        <f>D10-MIN(D10,D9)</f>
        <v>6</v>
      </c>
      <c r="E11" t="str">
        <f t="shared" si="1"/>
        <v>#N/A</v>
      </c>
    </row>
    <row r="12">
      <c r="E12" t="str">
        <f t="shared" si="1"/>
        <v>#N/A</v>
      </c>
    </row>
    <row r="13">
      <c r="C13" s="15"/>
      <c r="E13" t="str">
        <f t="shared" si="1"/>
        <v>#N/A</v>
      </c>
    </row>
    <row r="14">
      <c r="C14" s="15"/>
      <c r="E14" t="str">
        <f t="shared" si="1"/>
        <v>#N/A</v>
      </c>
    </row>
    <row r="15">
      <c r="C15" s="15"/>
      <c r="E15" t="str">
        <f t="array" ref="E15">INDEX('Corona timeline'!$B$5:$B$16,MATCH(1, (('Corona timeline'!$D$5:$D$16&gt;=StartDateWindow)+('Corona timeline'!$E$5:$E$16&gt;=StartDateWindow)&gt;0)*('Corona timeline'!$D$5:$D$16&lt;=(StartDateWindow+WindowDays-1)), 0))</f>
        <v>-6</v>
      </c>
      <c r="F15" t="str">
        <f t="shared" ref="F15:F23" si="2">OFFSET(E15,-$D$11,)</f>
        <v>#N/A</v>
      </c>
    </row>
    <row r="16">
      <c r="C16" s="15"/>
      <c r="E16" t="str">
        <f t="array" ref="E16">INDEX('Corona timeline'!$B$5:$B$16,MATCH(1, ('Corona timeline'!$B$5:$B$16&gt;E15)*(('Corona timeline'!$D$5:$D$16&gt;=StartDateWindow)+('Corona timeline'!$E$5:$E$16&gt;=StartDateWindow)&gt;0)*('Corona timeline'!$D$5:$D$16&lt;=(StartDateWindow+WindowDays-1)), 0))</f>
        <v>-5</v>
      </c>
      <c r="F16" t="str">
        <f t="shared" si="2"/>
        <v>#N/A</v>
      </c>
    </row>
    <row r="17">
      <c r="C17" s="15"/>
      <c r="E17" t="str">
        <f t="array" ref="E17">INDEX('Corona timeline'!$B$5:$B$16,MATCH(1, ('Corona timeline'!$B$5:$B$16&gt;E16)*(('Corona timeline'!$D$5:$D$16&gt;=StartDateWindow)+('Corona timeline'!$E$5:$E$16&gt;=StartDateWindow)&gt;0)*('Corona timeline'!$D$5:$D$16&lt;=(StartDateWindow+WindowDays-1)), 0))</f>
        <v>-4</v>
      </c>
      <c r="F17" t="str">
        <f t="shared" si="2"/>
        <v>#N/A</v>
      </c>
    </row>
    <row r="18">
      <c r="E18" t="str">
        <f t="array" ref="E18">INDEX('Corona timeline'!$B$5:$B$16,MATCH(1, ('Corona timeline'!$B$5:$B$16&gt;E17)*(('Corona timeline'!$D$5:$D$16&gt;=StartDateWindow)+('Corona timeline'!$E$5:$E$16&gt;=StartDateWindow)&gt;0)*('Corona timeline'!$D$5:$D$16&lt;=(StartDateWindow+WindowDays-1)), 0))</f>
        <v>#N/A</v>
      </c>
      <c r="F18" t="str">
        <f t="shared" si="2"/>
        <v>#N/A</v>
      </c>
    </row>
    <row r="19">
      <c r="E19" t="str">
        <f t="array" ref="E19">INDEX('Corona timeline'!$B$5:$B$16,MATCH(1, ('Corona timeline'!$B$5:$B$16&gt;E18)*(('Corona timeline'!$D$5:$D$16&gt;=StartDateWindow)+('Corona timeline'!$E$5:$E$16&gt;=StartDateWindow)&gt;0)*('Corona timeline'!$D$5:$D$16&lt;=(StartDateWindow+WindowDays-1)), 0))</f>
        <v>#N/A</v>
      </c>
      <c r="F19" t="str">
        <f t="shared" si="2"/>
        <v>#N/A</v>
      </c>
    </row>
    <row r="20">
      <c r="E20" t="str">
        <f t="array" ref="E20">INDEX('Corona timeline'!$B$5:$B$16,MATCH(1, ('Corona timeline'!$B$5:$B$16&gt;E19)*(('Corona timeline'!$D$5:$D$16&gt;=StartDateWindow)+('Corona timeline'!$E$5:$E$16&gt;=StartDateWindow)&gt;0)*('Corona timeline'!$D$5:$D$16&lt;=(StartDateWindow+WindowDays-1)), 0))</f>
        <v>#N/A</v>
      </c>
      <c r="F20" t="str">
        <f t="shared" si="2"/>
        <v>#N/A</v>
      </c>
    </row>
    <row r="21" ht="15.75" customHeight="1">
      <c r="E21" t="str">
        <f t="array" ref="E21">INDEX('Corona timeline'!$B$5:$B$16,MATCH(1, ('Corona timeline'!$B$5:$B$16&gt;E20)*(('Corona timeline'!$D$5:$D$16&gt;=StartDateWindow)+('Corona timeline'!$E$5:$E$16&gt;=StartDateWindow)&gt;0)*('Corona timeline'!$D$5:$D$16&lt;=(StartDateWindow+WindowDays-1)), 0))</f>
        <v>#N/A</v>
      </c>
      <c r="F21" t="str">
        <f t="shared" si="2"/>
        <v>-6</v>
      </c>
    </row>
    <row r="22" ht="15.75" customHeight="1">
      <c r="E22" t="str">
        <f t="array" ref="E22">INDEX('Corona timeline'!$B$5:$B$16,MATCH(1, ('Corona timeline'!$B$5:$B$16&gt;E21)*(('Corona timeline'!$D$5:$D$16&gt;=StartDateWindow)+('Corona timeline'!$E$5:$E$16&gt;=StartDateWindow)&gt;0)*('Corona timeline'!$D$5:$D$16&lt;=(StartDateWindow+WindowDays-1)), 0))</f>
        <v>#N/A</v>
      </c>
      <c r="F22" t="str">
        <f t="shared" si="2"/>
        <v>-5</v>
      </c>
    </row>
    <row r="23" ht="15.75" customHeight="1">
      <c r="E23" t="str">
        <f t="array" ref="E23">INDEX('Corona timeline'!$B$5:$B$16,MATCH(1, ('Corona timeline'!$B$5:$B$16&gt;E22)*(('Corona timeline'!$D$5:$D$16&gt;=StartDateWindow)+('Corona timeline'!$E$5:$E$16&gt;=StartDateWindow)&gt;0)*('Corona timeline'!$D$5:$D$16&lt;=(StartDateWindow+WindowDays-1)), 0))</f>
        <v>#N/A</v>
      </c>
      <c r="F23" t="str">
        <f t="shared" si="2"/>
        <v>-4</v>
      </c>
    </row>
    <row r="24" ht="15.75" customHeight="1"/>
    <row r="25" ht="15.75" customHeight="1">
      <c r="C25" t="s">
        <v>19</v>
      </c>
      <c r="D25" s="14" t="str">
        <f>StartDate+WindowOffset</f>
        <v>3/10/2020</v>
      </c>
    </row>
    <row r="26" ht="15.75" customHeight="1">
      <c r="C26" t="s">
        <v>20</v>
      </c>
      <c r="D26">
        <v>4.0</v>
      </c>
    </row>
    <row r="27" ht="15.75" customHeight="1"/>
    <row r="28" ht="15.75" customHeight="1">
      <c r="C28" t="s">
        <v>21</v>
      </c>
      <c r="D28" s="15" t="str">
        <f>'Corona timeline'!D3</f>
        <v>6-Mar</v>
      </c>
    </row>
    <row r="29" ht="15.75" customHeight="1">
      <c r="C29" t="s">
        <v>22</v>
      </c>
      <c r="D29">
        <v>30.0</v>
      </c>
    </row>
    <row r="30" ht="15.75" customHeight="1"/>
    <row r="31" ht="15.75" customHeight="1">
      <c r="A31" t="s">
        <v>23</v>
      </c>
      <c r="B31" t="s">
        <v>24</v>
      </c>
      <c r="C31" t="s">
        <v>25</v>
      </c>
      <c r="D31" t="s">
        <v>26</v>
      </c>
      <c r="E31" s="14" t="str">
        <f>StartDateWindow</f>
        <v>3/10/2020</v>
      </c>
      <c r="F31" s="14" t="str">
        <f t="shared" ref="F31:AI31" si="3">E31+1</f>
        <v>3/11/2020</v>
      </c>
      <c r="G31" s="14" t="str">
        <f t="shared" si="3"/>
        <v>3/12/2020</v>
      </c>
      <c r="H31" s="14" t="str">
        <f t="shared" si="3"/>
        <v>3/13/2020</v>
      </c>
      <c r="I31" s="14" t="str">
        <f t="shared" si="3"/>
        <v>3/14/2020</v>
      </c>
      <c r="J31" s="14" t="str">
        <f t="shared" si="3"/>
        <v>3/15/2020</v>
      </c>
      <c r="K31" s="14" t="str">
        <f t="shared" si="3"/>
        <v>3/16/2020</v>
      </c>
      <c r="L31" s="14" t="str">
        <f t="shared" si="3"/>
        <v>3/17/2020</v>
      </c>
      <c r="M31" s="14" t="str">
        <f t="shared" si="3"/>
        <v>3/18/2020</v>
      </c>
      <c r="N31" s="14" t="str">
        <f t="shared" si="3"/>
        <v>3/19/2020</v>
      </c>
      <c r="O31" s="14" t="str">
        <f t="shared" si="3"/>
        <v>3/20/2020</v>
      </c>
      <c r="P31" s="14" t="str">
        <f t="shared" si="3"/>
        <v>3/21/2020</v>
      </c>
      <c r="Q31" s="14" t="str">
        <f t="shared" si="3"/>
        <v>3/22/2020</v>
      </c>
      <c r="R31" s="14" t="str">
        <f t="shared" si="3"/>
        <v>3/23/2020</v>
      </c>
      <c r="S31" s="14" t="str">
        <f t="shared" si="3"/>
        <v>3/24/2020</v>
      </c>
      <c r="T31" s="14" t="str">
        <f t="shared" si="3"/>
        <v>3/25/2020</v>
      </c>
      <c r="U31" s="14" t="str">
        <f t="shared" si="3"/>
        <v>3/26/2020</v>
      </c>
      <c r="V31" s="14" t="str">
        <f t="shared" si="3"/>
        <v>3/27/2020</v>
      </c>
      <c r="W31" s="14" t="str">
        <f t="shared" si="3"/>
        <v>3/28/2020</v>
      </c>
      <c r="X31" s="14" t="str">
        <f t="shared" si="3"/>
        <v>3/29/2020</v>
      </c>
      <c r="Y31" s="14" t="str">
        <f t="shared" si="3"/>
        <v>3/30/2020</v>
      </c>
      <c r="Z31" s="14" t="str">
        <f t="shared" si="3"/>
        <v>3/31/2020</v>
      </c>
      <c r="AA31" s="14" t="str">
        <f t="shared" si="3"/>
        <v>4/1/2020</v>
      </c>
      <c r="AB31" s="14" t="str">
        <f t="shared" si="3"/>
        <v>4/2/2020</v>
      </c>
      <c r="AC31" s="14" t="str">
        <f t="shared" si="3"/>
        <v>4/3/2020</v>
      </c>
      <c r="AD31" s="14" t="str">
        <f t="shared" si="3"/>
        <v>4/4/2020</v>
      </c>
      <c r="AE31" s="14" t="str">
        <f t="shared" si="3"/>
        <v>4/5/2020</v>
      </c>
      <c r="AF31" s="14" t="str">
        <f t="shared" si="3"/>
        <v>4/6/2020</v>
      </c>
      <c r="AG31" s="14" t="str">
        <f t="shared" si="3"/>
        <v>4/7/2020</v>
      </c>
      <c r="AH31" s="14" t="str">
        <f t="shared" si="3"/>
        <v>4/8/2020</v>
      </c>
      <c r="AI31" s="14" t="str">
        <f t="shared" si="3"/>
        <v>4/9/2020</v>
      </c>
    </row>
    <row r="32" ht="15.75" customHeight="1">
      <c r="A32">
        <v>11.3</v>
      </c>
      <c r="B32">
        <v>1.0</v>
      </c>
      <c r="C32" t="str">
        <f t="shared" ref="C32:C40" si="5">F15</f>
        <v>#N/A</v>
      </c>
      <c r="D32" t="str">
        <f t="array" ref="D32">INDEX('Corona timeline'!$C$5:$C$16,MATCH($C32,'Corona timeline'!$B$5:$B$16,0))</f>
        <v>#N/A</v>
      </c>
      <c r="E32" t="str">
        <f t="shared" ref="E32:AI32" si="4">GridCalc</f>
        <v>#NAME?</v>
      </c>
      <c r="F32" t="str">
        <f t="shared" si="4"/>
        <v>#NAME?</v>
      </c>
      <c r="G32" t="str">
        <f t="shared" si="4"/>
        <v>#NAME?</v>
      </c>
      <c r="H32" t="str">
        <f t="shared" si="4"/>
        <v>#NAME?</v>
      </c>
      <c r="I32" t="str">
        <f t="shared" si="4"/>
        <v>#NAME?</v>
      </c>
      <c r="J32" t="str">
        <f t="shared" si="4"/>
        <v>#NAME?</v>
      </c>
      <c r="K32" t="str">
        <f t="shared" si="4"/>
        <v>#NAME?</v>
      </c>
      <c r="L32" t="str">
        <f t="shared" si="4"/>
        <v>#NAME?</v>
      </c>
      <c r="M32" t="str">
        <f t="shared" si="4"/>
        <v>#NAME?</v>
      </c>
      <c r="N32" t="str">
        <f t="shared" si="4"/>
        <v>#NAME?</v>
      </c>
      <c r="O32" t="str">
        <f t="shared" si="4"/>
        <v>#NAME?</v>
      </c>
      <c r="P32" t="str">
        <f t="shared" si="4"/>
        <v>#NAME?</v>
      </c>
      <c r="Q32" t="str">
        <f t="shared" si="4"/>
        <v>#NAME?</v>
      </c>
      <c r="R32" t="str">
        <f t="shared" si="4"/>
        <v>#NAME?</v>
      </c>
      <c r="S32" t="str">
        <f t="shared" si="4"/>
        <v>#NAME?</v>
      </c>
      <c r="T32" t="str">
        <f t="shared" si="4"/>
        <v>#NAME?</v>
      </c>
      <c r="U32" t="str">
        <f t="shared" si="4"/>
        <v>#NAME?</v>
      </c>
      <c r="V32" t="str">
        <f t="shared" si="4"/>
        <v>#NAME?</v>
      </c>
      <c r="W32" t="str">
        <f t="shared" si="4"/>
        <v>#NAME?</v>
      </c>
      <c r="X32" t="str">
        <f t="shared" si="4"/>
        <v>#NAME?</v>
      </c>
      <c r="Y32" t="str">
        <f t="shared" si="4"/>
        <v>#NAME?</v>
      </c>
      <c r="Z32" t="str">
        <f t="shared" si="4"/>
        <v>#NAME?</v>
      </c>
      <c r="AA32" t="str">
        <f t="shared" si="4"/>
        <v>#NAME?</v>
      </c>
      <c r="AB32" t="str">
        <f t="shared" si="4"/>
        <v>#NAME?</v>
      </c>
      <c r="AC32" t="str">
        <f t="shared" si="4"/>
        <v>#NAME?</v>
      </c>
      <c r="AD32" t="str">
        <f t="shared" si="4"/>
        <v>#NAME?</v>
      </c>
      <c r="AE32" t="str">
        <f t="shared" si="4"/>
        <v>#NAME?</v>
      </c>
      <c r="AF32" t="str">
        <f t="shared" si="4"/>
        <v>#NAME?</v>
      </c>
      <c r="AG32" t="str">
        <f t="shared" si="4"/>
        <v>#NAME?</v>
      </c>
      <c r="AH32" t="str">
        <f t="shared" si="4"/>
        <v>#NAME?</v>
      </c>
      <c r="AI32" t="str">
        <f t="shared" si="4"/>
        <v>#NAME?</v>
      </c>
    </row>
    <row r="33" ht="15.75" customHeight="1">
      <c r="A33" t="str">
        <f t="shared" ref="A33:A40" si="7">A32-1</f>
        <v>10.3</v>
      </c>
      <c r="B33">
        <v>2.0</v>
      </c>
      <c r="C33" t="str">
        <f t="shared" si="5"/>
        <v>#N/A</v>
      </c>
      <c r="D33" t="str">
        <f t="array" ref="D33">INDEX('Corona timeline'!$C$5:$C$16,MATCH($C33,'Corona timeline'!$B$5:$B$16,0))</f>
        <v>#N/A</v>
      </c>
      <c r="E33" t="str">
        <f t="shared" ref="E33:AI33" si="6">GridCalc</f>
        <v>#NAME?</v>
      </c>
      <c r="F33" t="str">
        <f t="shared" si="6"/>
        <v>#NAME?</v>
      </c>
      <c r="G33" t="str">
        <f t="shared" si="6"/>
        <v>#NAME?</v>
      </c>
      <c r="H33" t="str">
        <f t="shared" si="6"/>
        <v>#NAME?</v>
      </c>
      <c r="I33" t="str">
        <f t="shared" si="6"/>
        <v>#NAME?</v>
      </c>
      <c r="J33" t="str">
        <f t="shared" si="6"/>
        <v>#NAME?</v>
      </c>
      <c r="K33" t="str">
        <f t="shared" si="6"/>
        <v>#NAME?</v>
      </c>
      <c r="L33" t="str">
        <f t="shared" si="6"/>
        <v>#NAME?</v>
      </c>
      <c r="M33" t="str">
        <f t="shared" si="6"/>
        <v>#NAME?</v>
      </c>
      <c r="N33" t="str">
        <f t="shared" si="6"/>
        <v>#NAME?</v>
      </c>
      <c r="O33" t="str">
        <f t="shared" si="6"/>
        <v>#NAME?</v>
      </c>
      <c r="P33" t="str">
        <f t="shared" si="6"/>
        <v>#NAME?</v>
      </c>
      <c r="Q33" t="str">
        <f t="shared" si="6"/>
        <v>#NAME?</v>
      </c>
      <c r="R33" t="str">
        <f t="shared" si="6"/>
        <v>#NAME?</v>
      </c>
      <c r="S33" t="str">
        <f t="shared" si="6"/>
        <v>#NAME?</v>
      </c>
      <c r="T33" t="str">
        <f t="shared" si="6"/>
        <v>#NAME?</v>
      </c>
      <c r="U33" t="str">
        <f t="shared" si="6"/>
        <v>#NAME?</v>
      </c>
      <c r="V33" t="str">
        <f t="shared" si="6"/>
        <v>#NAME?</v>
      </c>
      <c r="W33" t="str">
        <f t="shared" si="6"/>
        <v>#NAME?</v>
      </c>
      <c r="X33" t="str">
        <f t="shared" si="6"/>
        <v>#NAME?</v>
      </c>
      <c r="Y33" t="str">
        <f t="shared" si="6"/>
        <v>#NAME?</v>
      </c>
      <c r="Z33" t="str">
        <f t="shared" si="6"/>
        <v>#NAME?</v>
      </c>
      <c r="AA33" t="str">
        <f t="shared" si="6"/>
        <v>#NAME?</v>
      </c>
      <c r="AB33" t="str">
        <f t="shared" si="6"/>
        <v>#NAME?</v>
      </c>
      <c r="AC33" t="str">
        <f t="shared" si="6"/>
        <v>#NAME?</v>
      </c>
      <c r="AD33" t="str">
        <f t="shared" si="6"/>
        <v>#NAME?</v>
      </c>
      <c r="AE33" t="str">
        <f t="shared" si="6"/>
        <v>#NAME?</v>
      </c>
      <c r="AF33" t="str">
        <f t="shared" si="6"/>
        <v>#NAME?</v>
      </c>
      <c r="AG33" t="str">
        <f t="shared" si="6"/>
        <v>#NAME?</v>
      </c>
      <c r="AH33" t="str">
        <f t="shared" si="6"/>
        <v>#NAME?</v>
      </c>
      <c r="AI33" t="str">
        <f t="shared" si="6"/>
        <v>#NAME?</v>
      </c>
    </row>
    <row r="34" ht="15.75" customHeight="1">
      <c r="A34" t="str">
        <f t="shared" si="7"/>
        <v>9.3</v>
      </c>
      <c r="B34">
        <v>3.0</v>
      </c>
      <c r="C34" t="str">
        <f t="shared" si="5"/>
        <v>#N/A</v>
      </c>
      <c r="D34" t="str">
        <f t="array" ref="D34">INDEX('Corona timeline'!$C$5:$C$16,MATCH($C34,'Corona timeline'!$B$5:$B$16,0))</f>
        <v>#N/A</v>
      </c>
      <c r="E34" t="str">
        <f t="shared" ref="E34:AI34" si="8">GridCalc</f>
        <v>#NAME?</v>
      </c>
      <c r="F34" t="str">
        <f t="shared" si="8"/>
        <v>#NAME?</v>
      </c>
      <c r="G34" t="str">
        <f t="shared" si="8"/>
        <v>#NAME?</v>
      </c>
      <c r="H34" t="str">
        <f t="shared" si="8"/>
        <v>#NAME?</v>
      </c>
      <c r="I34" t="str">
        <f t="shared" si="8"/>
        <v>#NAME?</v>
      </c>
      <c r="J34" t="str">
        <f t="shared" si="8"/>
        <v>#NAME?</v>
      </c>
      <c r="K34" t="str">
        <f t="shared" si="8"/>
        <v>#NAME?</v>
      </c>
      <c r="L34" t="str">
        <f t="shared" si="8"/>
        <v>#NAME?</v>
      </c>
      <c r="M34" t="str">
        <f t="shared" si="8"/>
        <v>#NAME?</v>
      </c>
      <c r="N34" t="str">
        <f t="shared" si="8"/>
        <v>#NAME?</v>
      </c>
      <c r="O34" t="str">
        <f t="shared" si="8"/>
        <v>#NAME?</v>
      </c>
      <c r="P34" t="str">
        <f t="shared" si="8"/>
        <v>#NAME?</v>
      </c>
      <c r="Q34" t="str">
        <f t="shared" si="8"/>
        <v>#NAME?</v>
      </c>
      <c r="R34" t="str">
        <f t="shared" si="8"/>
        <v>#NAME?</v>
      </c>
      <c r="S34" t="str">
        <f t="shared" si="8"/>
        <v>#NAME?</v>
      </c>
      <c r="T34" t="str">
        <f t="shared" si="8"/>
        <v>#NAME?</v>
      </c>
      <c r="U34" t="str">
        <f t="shared" si="8"/>
        <v>#NAME?</v>
      </c>
      <c r="V34" t="str">
        <f t="shared" si="8"/>
        <v>#NAME?</v>
      </c>
      <c r="W34" t="str">
        <f t="shared" si="8"/>
        <v>#NAME?</v>
      </c>
      <c r="X34" t="str">
        <f t="shared" si="8"/>
        <v>#NAME?</v>
      </c>
      <c r="Y34" t="str">
        <f t="shared" si="8"/>
        <v>#NAME?</v>
      </c>
      <c r="Z34" t="str">
        <f t="shared" si="8"/>
        <v>#NAME?</v>
      </c>
      <c r="AA34" t="str">
        <f t="shared" si="8"/>
        <v>#NAME?</v>
      </c>
      <c r="AB34" t="str">
        <f t="shared" si="8"/>
        <v>#NAME?</v>
      </c>
      <c r="AC34" t="str">
        <f t="shared" si="8"/>
        <v>#NAME?</v>
      </c>
      <c r="AD34" t="str">
        <f t="shared" si="8"/>
        <v>#NAME?</v>
      </c>
      <c r="AE34" t="str">
        <f t="shared" si="8"/>
        <v>#NAME?</v>
      </c>
      <c r="AF34" t="str">
        <f t="shared" si="8"/>
        <v>#NAME?</v>
      </c>
      <c r="AG34" t="str">
        <f t="shared" si="8"/>
        <v>#NAME?</v>
      </c>
      <c r="AH34" t="str">
        <f t="shared" si="8"/>
        <v>#NAME?</v>
      </c>
      <c r="AI34" t="str">
        <f t="shared" si="8"/>
        <v>#NAME?</v>
      </c>
    </row>
    <row r="35" ht="15.75" customHeight="1">
      <c r="A35" t="str">
        <f t="shared" si="7"/>
        <v>8.3</v>
      </c>
      <c r="B35">
        <v>4.0</v>
      </c>
      <c r="C35" t="str">
        <f t="shared" si="5"/>
        <v>#N/A</v>
      </c>
      <c r="D35" t="str">
        <f t="array" ref="D35">INDEX('Corona timeline'!$C$5:$C$16,MATCH($C35,'Corona timeline'!$B$5:$B$16,0))</f>
        <v>#N/A</v>
      </c>
      <c r="E35" t="str">
        <f t="shared" ref="E35:AI35" si="9">GridCalc</f>
        <v>#NAME?</v>
      </c>
      <c r="F35" t="str">
        <f t="shared" si="9"/>
        <v>#NAME?</v>
      </c>
      <c r="G35" t="str">
        <f t="shared" si="9"/>
        <v>#NAME?</v>
      </c>
      <c r="H35" t="str">
        <f t="shared" si="9"/>
        <v>#NAME?</v>
      </c>
      <c r="I35" t="str">
        <f t="shared" si="9"/>
        <v>#NAME?</v>
      </c>
      <c r="J35" t="str">
        <f t="shared" si="9"/>
        <v>#NAME?</v>
      </c>
      <c r="K35" t="str">
        <f t="shared" si="9"/>
        <v>#NAME?</v>
      </c>
      <c r="L35" t="str">
        <f t="shared" si="9"/>
        <v>#NAME?</v>
      </c>
      <c r="M35" t="str">
        <f t="shared" si="9"/>
        <v>#NAME?</v>
      </c>
      <c r="N35" t="str">
        <f t="shared" si="9"/>
        <v>#NAME?</v>
      </c>
      <c r="O35" t="str">
        <f t="shared" si="9"/>
        <v>#NAME?</v>
      </c>
      <c r="P35" t="str">
        <f t="shared" si="9"/>
        <v>#NAME?</v>
      </c>
      <c r="Q35" t="str">
        <f t="shared" si="9"/>
        <v>#NAME?</v>
      </c>
      <c r="R35" t="str">
        <f t="shared" si="9"/>
        <v>#NAME?</v>
      </c>
      <c r="S35" t="str">
        <f t="shared" si="9"/>
        <v>#NAME?</v>
      </c>
      <c r="T35" t="str">
        <f t="shared" si="9"/>
        <v>#NAME?</v>
      </c>
      <c r="U35" t="str">
        <f t="shared" si="9"/>
        <v>#NAME?</v>
      </c>
      <c r="V35" t="str">
        <f t="shared" si="9"/>
        <v>#NAME?</v>
      </c>
      <c r="W35" t="str">
        <f t="shared" si="9"/>
        <v>#NAME?</v>
      </c>
      <c r="X35" t="str">
        <f t="shared" si="9"/>
        <v>#NAME?</v>
      </c>
      <c r="Y35" t="str">
        <f t="shared" si="9"/>
        <v>#NAME?</v>
      </c>
      <c r="Z35" t="str">
        <f t="shared" si="9"/>
        <v>#NAME?</v>
      </c>
      <c r="AA35" t="str">
        <f t="shared" si="9"/>
        <v>#NAME?</v>
      </c>
      <c r="AB35" t="str">
        <f t="shared" si="9"/>
        <v>#NAME?</v>
      </c>
      <c r="AC35" t="str">
        <f t="shared" si="9"/>
        <v>#NAME?</v>
      </c>
      <c r="AD35" t="str">
        <f t="shared" si="9"/>
        <v>#NAME?</v>
      </c>
      <c r="AE35" t="str">
        <f t="shared" si="9"/>
        <v>#NAME?</v>
      </c>
      <c r="AF35" t="str">
        <f t="shared" si="9"/>
        <v>#NAME?</v>
      </c>
      <c r="AG35" t="str">
        <f t="shared" si="9"/>
        <v>#NAME?</v>
      </c>
      <c r="AH35" t="str">
        <f t="shared" si="9"/>
        <v>#NAME?</v>
      </c>
      <c r="AI35" t="str">
        <f t="shared" si="9"/>
        <v>#NAME?</v>
      </c>
    </row>
    <row r="36" ht="15.75" customHeight="1">
      <c r="A36" t="str">
        <f t="shared" si="7"/>
        <v>7.3</v>
      </c>
      <c r="B36">
        <v>5.0</v>
      </c>
      <c r="C36" t="str">
        <f t="shared" si="5"/>
        <v>#N/A</v>
      </c>
      <c r="D36" t="str">
        <f t="array" ref="D36">INDEX('Corona timeline'!$C$5:$C$16,MATCH($C36,'Corona timeline'!$B$5:$B$16,0))</f>
        <v>#N/A</v>
      </c>
      <c r="E36" t="str">
        <f t="shared" ref="E36:AI36" si="10">GridCalc</f>
        <v>#NAME?</v>
      </c>
      <c r="F36" t="str">
        <f t="shared" si="10"/>
        <v>#NAME?</v>
      </c>
      <c r="G36" t="str">
        <f t="shared" si="10"/>
        <v>#NAME?</v>
      </c>
      <c r="H36" t="str">
        <f t="shared" si="10"/>
        <v>#NAME?</v>
      </c>
      <c r="I36" t="str">
        <f t="shared" si="10"/>
        <v>#NAME?</v>
      </c>
      <c r="J36" t="str">
        <f t="shared" si="10"/>
        <v>#NAME?</v>
      </c>
      <c r="K36" t="str">
        <f t="shared" si="10"/>
        <v>#NAME?</v>
      </c>
      <c r="L36" t="str">
        <f t="shared" si="10"/>
        <v>#NAME?</v>
      </c>
      <c r="M36" t="str">
        <f t="shared" si="10"/>
        <v>#NAME?</v>
      </c>
      <c r="N36" t="str">
        <f t="shared" si="10"/>
        <v>#NAME?</v>
      </c>
      <c r="O36" t="str">
        <f t="shared" si="10"/>
        <v>#NAME?</v>
      </c>
      <c r="P36" t="str">
        <f t="shared" si="10"/>
        <v>#NAME?</v>
      </c>
      <c r="Q36" t="str">
        <f t="shared" si="10"/>
        <v>#NAME?</v>
      </c>
      <c r="R36" t="str">
        <f t="shared" si="10"/>
        <v>#NAME?</v>
      </c>
      <c r="S36" t="str">
        <f t="shared" si="10"/>
        <v>#NAME?</v>
      </c>
      <c r="T36" t="str">
        <f t="shared" si="10"/>
        <v>#NAME?</v>
      </c>
      <c r="U36" t="str">
        <f t="shared" si="10"/>
        <v>#NAME?</v>
      </c>
      <c r="V36" t="str">
        <f t="shared" si="10"/>
        <v>#NAME?</v>
      </c>
      <c r="W36" t="str">
        <f t="shared" si="10"/>
        <v>#NAME?</v>
      </c>
      <c r="X36" t="str">
        <f t="shared" si="10"/>
        <v>#NAME?</v>
      </c>
      <c r="Y36" t="str">
        <f t="shared" si="10"/>
        <v>#NAME?</v>
      </c>
      <c r="Z36" t="str">
        <f t="shared" si="10"/>
        <v>#NAME?</v>
      </c>
      <c r="AA36" t="str">
        <f t="shared" si="10"/>
        <v>#NAME?</v>
      </c>
      <c r="AB36" t="str">
        <f t="shared" si="10"/>
        <v>#NAME?</v>
      </c>
      <c r="AC36" t="str">
        <f t="shared" si="10"/>
        <v>#NAME?</v>
      </c>
      <c r="AD36" t="str">
        <f t="shared" si="10"/>
        <v>#NAME?</v>
      </c>
      <c r="AE36" t="str">
        <f t="shared" si="10"/>
        <v>#NAME?</v>
      </c>
      <c r="AF36" t="str">
        <f t="shared" si="10"/>
        <v>#NAME?</v>
      </c>
      <c r="AG36" t="str">
        <f t="shared" si="10"/>
        <v>#NAME?</v>
      </c>
      <c r="AH36" t="str">
        <f t="shared" si="10"/>
        <v>#NAME?</v>
      </c>
      <c r="AI36" t="str">
        <f t="shared" si="10"/>
        <v>#NAME?</v>
      </c>
    </row>
    <row r="37" ht="15.75" customHeight="1">
      <c r="A37" t="str">
        <f t="shared" si="7"/>
        <v>6.3</v>
      </c>
      <c r="B37">
        <v>6.0</v>
      </c>
      <c r="C37" t="str">
        <f t="shared" si="5"/>
        <v>#N/A</v>
      </c>
      <c r="D37" t="str">
        <f t="array" ref="D37">INDEX('Corona timeline'!$C$5:$C$16,MATCH($C37,'Corona timeline'!$B$5:$B$16,0))</f>
        <v>#N/A</v>
      </c>
      <c r="E37" t="str">
        <f t="shared" ref="E37:AI37" si="11">GridCalc</f>
        <v>#NAME?</v>
      </c>
      <c r="F37" t="str">
        <f t="shared" si="11"/>
        <v>#NAME?</v>
      </c>
      <c r="G37" t="str">
        <f t="shared" si="11"/>
        <v>#NAME?</v>
      </c>
      <c r="H37" t="str">
        <f t="shared" si="11"/>
        <v>#NAME?</v>
      </c>
      <c r="I37" t="str">
        <f t="shared" si="11"/>
        <v>#NAME?</v>
      </c>
      <c r="J37" t="str">
        <f t="shared" si="11"/>
        <v>#NAME?</v>
      </c>
      <c r="K37" t="str">
        <f t="shared" si="11"/>
        <v>#NAME?</v>
      </c>
      <c r="L37" t="str">
        <f t="shared" si="11"/>
        <v>#NAME?</v>
      </c>
      <c r="M37" t="str">
        <f t="shared" si="11"/>
        <v>#NAME?</v>
      </c>
      <c r="N37" t="str">
        <f t="shared" si="11"/>
        <v>#NAME?</v>
      </c>
      <c r="O37" t="str">
        <f t="shared" si="11"/>
        <v>#NAME?</v>
      </c>
      <c r="P37" t="str">
        <f t="shared" si="11"/>
        <v>#NAME?</v>
      </c>
      <c r="Q37" t="str">
        <f t="shared" si="11"/>
        <v>#NAME?</v>
      </c>
      <c r="R37" t="str">
        <f t="shared" si="11"/>
        <v>#NAME?</v>
      </c>
      <c r="S37" t="str">
        <f t="shared" si="11"/>
        <v>#NAME?</v>
      </c>
      <c r="T37" t="str">
        <f t="shared" si="11"/>
        <v>#NAME?</v>
      </c>
      <c r="U37" t="str">
        <f t="shared" si="11"/>
        <v>#NAME?</v>
      </c>
      <c r="V37" t="str">
        <f t="shared" si="11"/>
        <v>#NAME?</v>
      </c>
      <c r="W37" t="str">
        <f t="shared" si="11"/>
        <v>#NAME?</v>
      </c>
      <c r="X37" t="str">
        <f t="shared" si="11"/>
        <v>#NAME?</v>
      </c>
      <c r="Y37" t="str">
        <f t="shared" si="11"/>
        <v>#NAME?</v>
      </c>
      <c r="Z37" t="str">
        <f t="shared" si="11"/>
        <v>#NAME?</v>
      </c>
      <c r="AA37" t="str">
        <f t="shared" si="11"/>
        <v>#NAME?</v>
      </c>
      <c r="AB37" t="str">
        <f t="shared" si="11"/>
        <v>#NAME?</v>
      </c>
      <c r="AC37" t="str">
        <f t="shared" si="11"/>
        <v>#NAME?</v>
      </c>
      <c r="AD37" t="str">
        <f t="shared" si="11"/>
        <v>#NAME?</v>
      </c>
      <c r="AE37" t="str">
        <f t="shared" si="11"/>
        <v>#NAME?</v>
      </c>
      <c r="AF37" t="str">
        <f t="shared" si="11"/>
        <v>#NAME?</v>
      </c>
      <c r="AG37" t="str">
        <f t="shared" si="11"/>
        <v>#NAME?</v>
      </c>
      <c r="AH37" t="str">
        <f t="shared" si="11"/>
        <v>#NAME?</v>
      </c>
      <c r="AI37" t="str">
        <f t="shared" si="11"/>
        <v>#NAME?</v>
      </c>
    </row>
    <row r="38" ht="15.75" customHeight="1">
      <c r="A38" t="str">
        <f t="shared" si="7"/>
        <v>5.3</v>
      </c>
      <c r="B38">
        <v>7.0</v>
      </c>
      <c r="C38" t="str">
        <f t="shared" si="5"/>
        <v>-6</v>
      </c>
      <c r="D38" t="str">
        <f t="array" ref="D38">INDEX('Corona timeline'!$C$5:$C$16,MATCH($C38,'Corona timeline'!$B$5:$B$16,0))</f>
        <v>First covid-19 death</v>
      </c>
      <c r="E38" t="str">
        <f t="shared" ref="E38:AI38" si="12">GridCalc</f>
        <v>#NAME?</v>
      </c>
      <c r="F38" t="str">
        <f t="shared" si="12"/>
        <v>#NAME?</v>
      </c>
      <c r="G38" t="str">
        <f t="shared" si="12"/>
        <v>#NAME?</v>
      </c>
      <c r="H38" t="str">
        <f t="shared" si="12"/>
        <v>#NAME?</v>
      </c>
      <c r="I38" t="str">
        <f t="shared" si="12"/>
        <v>#NAME?</v>
      </c>
      <c r="J38" t="str">
        <f t="shared" si="12"/>
        <v>#NAME?</v>
      </c>
      <c r="K38" t="str">
        <f t="shared" si="12"/>
        <v>#NAME?</v>
      </c>
      <c r="L38" t="str">
        <f t="shared" si="12"/>
        <v>#NAME?</v>
      </c>
      <c r="M38" t="str">
        <f t="shared" si="12"/>
        <v>#NAME?</v>
      </c>
      <c r="N38" t="str">
        <f t="shared" si="12"/>
        <v>#NAME?</v>
      </c>
      <c r="O38" t="str">
        <f t="shared" si="12"/>
        <v>#NAME?</v>
      </c>
      <c r="P38" t="str">
        <f t="shared" si="12"/>
        <v>#NAME?</v>
      </c>
      <c r="Q38" t="str">
        <f t="shared" si="12"/>
        <v>#NAME?</v>
      </c>
      <c r="R38" t="str">
        <f t="shared" si="12"/>
        <v>#NAME?</v>
      </c>
      <c r="S38" t="str">
        <f t="shared" si="12"/>
        <v>#NAME?</v>
      </c>
      <c r="T38" t="str">
        <f t="shared" si="12"/>
        <v>#NAME?</v>
      </c>
      <c r="U38" t="str">
        <f t="shared" si="12"/>
        <v>#NAME?</v>
      </c>
      <c r="V38" t="str">
        <f t="shared" si="12"/>
        <v>#NAME?</v>
      </c>
      <c r="W38" t="str">
        <f t="shared" si="12"/>
        <v>#NAME?</v>
      </c>
      <c r="X38" t="str">
        <f t="shared" si="12"/>
        <v>#NAME?</v>
      </c>
      <c r="Y38" t="str">
        <f t="shared" si="12"/>
        <v>#NAME?</v>
      </c>
      <c r="Z38" t="str">
        <f t="shared" si="12"/>
        <v>#NAME?</v>
      </c>
      <c r="AA38" t="str">
        <f t="shared" si="12"/>
        <v>#NAME?</v>
      </c>
      <c r="AB38" t="str">
        <f t="shared" si="12"/>
        <v>#NAME?</v>
      </c>
      <c r="AC38" t="str">
        <f t="shared" si="12"/>
        <v>#NAME?</v>
      </c>
      <c r="AD38" t="str">
        <f t="shared" si="12"/>
        <v>#NAME?</v>
      </c>
      <c r="AE38" t="str">
        <f t="shared" si="12"/>
        <v>#NAME?</v>
      </c>
      <c r="AF38" t="str">
        <f t="shared" si="12"/>
        <v>#NAME?</v>
      </c>
      <c r="AG38" t="str">
        <f t="shared" si="12"/>
        <v>#NAME?</v>
      </c>
      <c r="AH38" t="str">
        <f t="shared" si="12"/>
        <v>#NAME?</v>
      </c>
      <c r="AI38" t="str">
        <f t="shared" si="12"/>
        <v>#NAME?</v>
      </c>
    </row>
    <row r="39" ht="15.75" customHeight="1">
      <c r="A39" t="str">
        <f t="shared" si="7"/>
        <v>4.3</v>
      </c>
      <c r="B39">
        <v>8.0</v>
      </c>
      <c r="C39" t="str">
        <f t="shared" si="5"/>
        <v>-5</v>
      </c>
      <c r="D39" t="str">
        <f t="array" ref="D39">INDEX('Corona timeline'!$C$5:$C$16,MATCH($C39,'Corona timeline'!$B$5:$B$16,0))</f>
        <v>Social Distance</v>
      </c>
      <c r="E39" t="str">
        <f t="shared" ref="E39:AI39" si="13">GridCalc</f>
        <v>#NAME?</v>
      </c>
      <c r="F39" t="str">
        <f t="shared" si="13"/>
        <v>#NAME?</v>
      </c>
      <c r="G39" t="str">
        <f t="shared" si="13"/>
        <v>#NAME?</v>
      </c>
      <c r="H39" t="str">
        <f t="shared" si="13"/>
        <v>#NAME?</v>
      </c>
      <c r="I39" t="str">
        <f t="shared" si="13"/>
        <v>#NAME?</v>
      </c>
      <c r="J39" t="str">
        <f t="shared" si="13"/>
        <v>#NAME?</v>
      </c>
      <c r="K39" t="str">
        <f t="shared" si="13"/>
        <v>#NAME?</v>
      </c>
      <c r="L39" t="str">
        <f t="shared" si="13"/>
        <v>#NAME?</v>
      </c>
      <c r="M39" t="str">
        <f t="shared" si="13"/>
        <v>#NAME?</v>
      </c>
      <c r="N39" t="str">
        <f t="shared" si="13"/>
        <v>#NAME?</v>
      </c>
      <c r="O39" t="str">
        <f t="shared" si="13"/>
        <v>#NAME?</v>
      </c>
      <c r="P39" t="str">
        <f t="shared" si="13"/>
        <v>#NAME?</v>
      </c>
      <c r="Q39" t="str">
        <f t="shared" si="13"/>
        <v>#NAME?</v>
      </c>
      <c r="R39" t="str">
        <f t="shared" si="13"/>
        <v>#NAME?</v>
      </c>
      <c r="S39" t="str">
        <f t="shared" si="13"/>
        <v>#NAME?</v>
      </c>
      <c r="T39" t="str">
        <f t="shared" si="13"/>
        <v>#NAME?</v>
      </c>
      <c r="U39" t="str">
        <f t="shared" si="13"/>
        <v>#NAME?</v>
      </c>
      <c r="V39" t="str">
        <f t="shared" si="13"/>
        <v>#NAME?</v>
      </c>
      <c r="W39" t="str">
        <f t="shared" si="13"/>
        <v>#NAME?</v>
      </c>
      <c r="X39" t="str">
        <f t="shared" si="13"/>
        <v>#NAME?</v>
      </c>
      <c r="Y39" t="str">
        <f t="shared" si="13"/>
        <v>#NAME?</v>
      </c>
      <c r="Z39" t="str">
        <f t="shared" si="13"/>
        <v>#NAME?</v>
      </c>
      <c r="AA39" t="str">
        <f t="shared" si="13"/>
        <v>#NAME?</v>
      </c>
      <c r="AB39" t="str">
        <f t="shared" si="13"/>
        <v>#NAME?</v>
      </c>
      <c r="AC39" t="str">
        <f t="shared" si="13"/>
        <v>#NAME?</v>
      </c>
      <c r="AD39" t="str">
        <f t="shared" si="13"/>
        <v>#NAME?</v>
      </c>
      <c r="AE39" t="str">
        <f t="shared" si="13"/>
        <v>#NAME?</v>
      </c>
      <c r="AF39" t="str">
        <f t="shared" si="13"/>
        <v>#NAME?</v>
      </c>
      <c r="AG39" t="str">
        <f t="shared" si="13"/>
        <v>#NAME?</v>
      </c>
      <c r="AH39" t="str">
        <f t="shared" si="13"/>
        <v>#NAME?</v>
      </c>
      <c r="AI39" t="str">
        <f t="shared" si="13"/>
        <v>#NAME?</v>
      </c>
    </row>
    <row r="40" ht="15.75" customHeight="1">
      <c r="A40" t="str">
        <f t="shared" si="7"/>
        <v>3.3</v>
      </c>
      <c r="B40">
        <v>9.0</v>
      </c>
      <c r="C40" t="str">
        <f t="shared" si="5"/>
        <v>-4</v>
      </c>
      <c r="D40" t="str">
        <f t="array" ref="D40">INDEX('Corona timeline'!$C$5:$C$16,MATCH($C40,'Corona timeline'!$B$5:$B$16,0))</f>
        <v>First recovery</v>
      </c>
      <c r="E40" t="str">
        <f t="shared" ref="E40:AI40" si="14">GridCalc</f>
        <v>#NAME?</v>
      </c>
      <c r="F40" t="str">
        <f t="shared" si="14"/>
        <v>#NAME?</v>
      </c>
      <c r="G40" t="str">
        <f t="shared" si="14"/>
        <v>#NAME?</v>
      </c>
      <c r="H40" t="str">
        <f t="shared" si="14"/>
        <v>#NAME?</v>
      </c>
      <c r="I40" t="str">
        <f t="shared" si="14"/>
        <v>#NAME?</v>
      </c>
      <c r="J40" t="str">
        <f t="shared" si="14"/>
        <v>#NAME?</v>
      </c>
      <c r="K40" t="str">
        <f t="shared" si="14"/>
        <v>#NAME?</v>
      </c>
      <c r="L40" t="str">
        <f t="shared" si="14"/>
        <v>#NAME?</v>
      </c>
      <c r="M40" t="str">
        <f t="shared" si="14"/>
        <v>#NAME?</v>
      </c>
      <c r="N40" t="str">
        <f t="shared" si="14"/>
        <v>#NAME?</v>
      </c>
      <c r="O40" t="str">
        <f t="shared" si="14"/>
        <v>#NAME?</v>
      </c>
      <c r="P40" t="str">
        <f t="shared" si="14"/>
        <v>#NAME?</v>
      </c>
      <c r="Q40" t="str">
        <f t="shared" si="14"/>
        <v>#NAME?</v>
      </c>
      <c r="R40" t="str">
        <f t="shared" si="14"/>
        <v>#NAME?</v>
      </c>
      <c r="S40" t="str">
        <f t="shared" si="14"/>
        <v>#NAME?</v>
      </c>
      <c r="T40" t="str">
        <f t="shared" si="14"/>
        <v>#NAME?</v>
      </c>
      <c r="U40" t="str">
        <f t="shared" si="14"/>
        <v>#NAME?</v>
      </c>
      <c r="V40" t="str">
        <f t="shared" si="14"/>
        <v>#NAME?</v>
      </c>
      <c r="W40" t="str">
        <f t="shared" si="14"/>
        <v>#NAME?</v>
      </c>
      <c r="X40" t="str">
        <f t="shared" si="14"/>
        <v>#NAME?</v>
      </c>
      <c r="Y40" t="str">
        <f t="shared" si="14"/>
        <v>#NAME?</v>
      </c>
      <c r="Z40" t="str">
        <f t="shared" si="14"/>
        <v>#NAME?</v>
      </c>
      <c r="AA40" t="str">
        <f t="shared" si="14"/>
        <v>#NAME?</v>
      </c>
      <c r="AB40" t="str">
        <f t="shared" si="14"/>
        <v>#NAME?</v>
      </c>
      <c r="AC40" t="str">
        <f t="shared" si="14"/>
        <v>#NAME?</v>
      </c>
      <c r="AD40" t="str">
        <f t="shared" si="14"/>
        <v>#NAME?</v>
      </c>
      <c r="AE40" t="str">
        <f t="shared" si="14"/>
        <v>#NAME?</v>
      </c>
      <c r="AF40" t="str">
        <f t="shared" si="14"/>
        <v>#NAME?</v>
      </c>
      <c r="AG40" t="str">
        <f t="shared" si="14"/>
        <v>#NAME?</v>
      </c>
      <c r="AH40" t="str">
        <f t="shared" si="14"/>
        <v>#NAME?</v>
      </c>
      <c r="AI40" t="str">
        <f t="shared" si="14"/>
        <v>#NAME?</v>
      </c>
    </row>
    <row r="41" ht="15.75" customHeight="1"/>
    <row r="42" ht="15.75" customHeight="1"/>
    <row r="43" ht="15.75" customHeight="1">
      <c r="E43" s="14" t="str">
        <f t="shared" ref="E43:AH43" si="15">E31</f>
        <v>3/10/2020</v>
      </c>
      <c r="F43" s="14" t="str">
        <f t="shared" si="15"/>
        <v>3/11/2020</v>
      </c>
      <c r="G43" s="14" t="str">
        <f t="shared" si="15"/>
        <v>3/12/2020</v>
      </c>
      <c r="H43" s="14" t="str">
        <f t="shared" si="15"/>
        <v>3/13/2020</v>
      </c>
      <c r="I43" s="14" t="str">
        <f t="shared" si="15"/>
        <v>3/14/2020</v>
      </c>
      <c r="J43" s="14" t="str">
        <f t="shared" si="15"/>
        <v>3/15/2020</v>
      </c>
      <c r="K43" s="14" t="str">
        <f t="shared" si="15"/>
        <v>3/16/2020</v>
      </c>
      <c r="L43" s="14" t="str">
        <f t="shared" si="15"/>
        <v>3/17/2020</v>
      </c>
      <c r="M43" s="14" t="str">
        <f t="shared" si="15"/>
        <v>3/18/2020</v>
      </c>
      <c r="N43" s="14" t="str">
        <f t="shared" si="15"/>
        <v>3/19/2020</v>
      </c>
      <c r="O43" s="14" t="str">
        <f t="shared" si="15"/>
        <v>3/20/2020</v>
      </c>
      <c r="P43" s="14" t="str">
        <f t="shared" si="15"/>
        <v>3/21/2020</v>
      </c>
      <c r="Q43" s="14" t="str">
        <f t="shared" si="15"/>
        <v>3/22/2020</v>
      </c>
      <c r="R43" s="14" t="str">
        <f t="shared" si="15"/>
        <v>3/23/2020</v>
      </c>
      <c r="S43" s="14" t="str">
        <f t="shared" si="15"/>
        <v>3/24/2020</v>
      </c>
      <c r="T43" s="14" t="str">
        <f t="shared" si="15"/>
        <v>3/25/2020</v>
      </c>
      <c r="U43" s="14" t="str">
        <f t="shared" si="15"/>
        <v>3/26/2020</v>
      </c>
      <c r="V43" s="14" t="str">
        <f t="shared" si="15"/>
        <v>3/27/2020</v>
      </c>
      <c r="W43" s="14" t="str">
        <f t="shared" si="15"/>
        <v>3/28/2020</v>
      </c>
      <c r="X43" s="14" t="str">
        <f t="shared" si="15"/>
        <v>3/29/2020</v>
      </c>
      <c r="Y43" s="14" t="str">
        <f t="shared" si="15"/>
        <v>3/30/2020</v>
      </c>
      <c r="Z43" s="14" t="str">
        <f t="shared" si="15"/>
        <v>3/31/2020</v>
      </c>
      <c r="AA43" s="14" t="str">
        <f t="shared" si="15"/>
        <v>4/1/2020</v>
      </c>
      <c r="AB43" s="14" t="str">
        <f t="shared" si="15"/>
        <v>4/2/2020</v>
      </c>
      <c r="AC43" s="14" t="str">
        <f t="shared" si="15"/>
        <v>4/3/2020</v>
      </c>
      <c r="AD43" s="14" t="str">
        <f t="shared" si="15"/>
        <v>4/4/2020</v>
      </c>
      <c r="AE43" s="14" t="str">
        <f t="shared" si="15"/>
        <v>4/5/2020</v>
      </c>
      <c r="AF43" s="14" t="str">
        <f t="shared" si="15"/>
        <v>4/6/2020</v>
      </c>
      <c r="AG43" s="14" t="str">
        <f t="shared" si="15"/>
        <v>4/7/2020</v>
      </c>
      <c r="AH43" s="14" t="str">
        <f t="shared" si="15"/>
        <v>4/8/2020</v>
      </c>
    </row>
    <row r="44" ht="15.75" customHeight="1">
      <c r="C44" t="str">
        <f t="shared" ref="C44:C52" si="17">C32</f>
        <v>#N/A</v>
      </c>
      <c r="D44" t="str">
        <f t="array" ref="D44">UPPER(INDEX('Corona timeline'!$C$5:$C$16,MATCH($C44,'Corona timeline'!$B$5:$B$16,0)))</f>
        <v>#N/A</v>
      </c>
      <c r="E44" t="str">
        <f t="shared" ref="E44:AH44" si="16">IF(ISERROR(F32),E32,NA())</f>
        <v>#NAME?</v>
      </c>
      <c r="F44" t="str">
        <f t="shared" si="16"/>
        <v>#NAME?</v>
      </c>
      <c r="G44" t="str">
        <f t="shared" si="16"/>
        <v>#NAME?</v>
      </c>
      <c r="H44" t="str">
        <f t="shared" si="16"/>
        <v>#NAME?</v>
      </c>
      <c r="I44" t="str">
        <f t="shared" si="16"/>
        <v>#NAME?</v>
      </c>
      <c r="J44" t="str">
        <f t="shared" si="16"/>
        <v>#NAME?</v>
      </c>
      <c r="K44" t="str">
        <f t="shared" si="16"/>
        <v>#NAME?</v>
      </c>
      <c r="L44" t="str">
        <f t="shared" si="16"/>
        <v>#NAME?</v>
      </c>
      <c r="M44" t="str">
        <f t="shared" si="16"/>
        <v>#NAME?</v>
      </c>
      <c r="N44" t="str">
        <f t="shared" si="16"/>
        <v>#NAME?</v>
      </c>
      <c r="O44" t="str">
        <f t="shared" si="16"/>
        <v>#NAME?</v>
      </c>
      <c r="P44" t="str">
        <f t="shared" si="16"/>
        <v>#NAME?</v>
      </c>
      <c r="Q44" t="str">
        <f t="shared" si="16"/>
        <v>#NAME?</v>
      </c>
      <c r="R44" t="str">
        <f t="shared" si="16"/>
        <v>#NAME?</v>
      </c>
      <c r="S44" t="str">
        <f t="shared" si="16"/>
        <v>#NAME?</v>
      </c>
      <c r="T44" t="str">
        <f t="shared" si="16"/>
        <v>#NAME?</v>
      </c>
      <c r="U44" t="str">
        <f t="shared" si="16"/>
        <v>#NAME?</v>
      </c>
      <c r="V44" t="str">
        <f t="shared" si="16"/>
        <v>#NAME?</v>
      </c>
      <c r="W44" t="str">
        <f t="shared" si="16"/>
        <v>#NAME?</v>
      </c>
      <c r="X44" t="str">
        <f t="shared" si="16"/>
        <v>#NAME?</v>
      </c>
      <c r="Y44" t="str">
        <f t="shared" si="16"/>
        <v>#NAME?</v>
      </c>
      <c r="Z44" t="str">
        <f t="shared" si="16"/>
        <v>#NAME?</v>
      </c>
      <c r="AA44" t="str">
        <f t="shared" si="16"/>
        <v>#NAME?</v>
      </c>
      <c r="AB44" t="str">
        <f t="shared" si="16"/>
        <v>#NAME?</v>
      </c>
      <c r="AC44" t="str">
        <f t="shared" si="16"/>
        <v>#NAME?</v>
      </c>
      <c r="AD44" t="str">
        <f t="shared" si="16"/>
        <v>#NAME?</v>
      </c>
      <c r="AE44" t="str">
        <f t="shared" si="16"/>
        <v>#NAME?</v>
      </c>
      <c r="AF44" t="str">
        <f t="shared" si="16"/>
        <v>#NAME?</v>
      </c>
      <c r="AG44" t="str">
        <f t="shared" si="16"/>
        <v>#NAME?</v>
      </c>
      <c r="AH44" t="str">
        <f t="shared" si="16"/>
        <v>#NAME?</v>
      </c>
    </row>
    <row r="45" ht="15.75" customHeight="1">
      <c r="C45" t="str">
        <f t="shared" si="17"/>
        <v>#N/A</v>
      </c>
      <c r="D45" t="str">
        <f t="array" ref="D45">UPPER(INDEX('Corona timeline'!$C$5:$C$16,MATCH($C45,'Corona timeline'!$B$5:$B$16,0)))</f>
        <v>#N/A</v>
      </c>
      <c r="E45" t="str">
        <f t="shared" ref="E45:AH45" si="18">IF(ISERROR(F33),E33,NA())</f>
        <v>#NAME?</v>
      </c>
      <c r="F45" t="str">
        <f t="shared" si="18"/>
        <v>#NAME?</v>
      </c>
      <c r="G45" t="str">
        <f t="shared" si="18"/>
        <v>#NAME?</v>
      </c>
      <c r="H45" t="str">
        <f t="shared" si="18"/>
        <v>#NAME?</v>
      </c>
      <c r="I45" t="str">
        <f t="shared" si="18"/>
        <v>#NAME?</v>
      </c>
      <c r="J45" t="str">
        <f t="shared" si="18"/>
        <v>#NAME?</v>
      </c>
      <c r="K45" t="str">
        <f t="shared" si="18"/>
        <v>#NAME?</v>
      </c>
      <c r="L45" t="str">
        <f t="shared" si="18"/>
        <v>#NAME?</v>
      </c>
      <c r="M45" t="str">
        <f t="shared" si="18"/>
        <v>#NAME?</v>
      </c>
      <c r="N45" t="str">
        <f t="shared" si="18"/>
        <v>#NAME?</v>
      </c>
      <c r="O45" t="str">
        <f t="shared" si="18"/>
        <v>#NAME?</v>
      </c>
      <c r="P45" t="str">
        <f t="shared" si="18"/>
        <v>#NAME?</v>
      </c>
      <c r="Q45" t="str">
        <f t="shared" si="18"/>
        <v>#NAME?</v>
      </c>
      <c r="R45" t="str">
        <f t="shared" si="18"/>
        <v>#NAME?</v>
      </c>
      <c r="S45" t="str">
        <f t="shared" si="18"/>
        <v>#NAME?</v>
      </c>
      <c r="T45" t="str">
        <f t="shared" si="18"/>
        <v>#NAME?</v>
      </c>
      <c r="U45" t="str">
        <f t="shared" si="18"/>
        <v>#NAME?</v>
      </c>
      <c r="V45" t="str">
        <f t="shared" si="18"/>
        <v>#NAME?</v>
      </c>
      <c r="W45" t="str">
        <f t="shared" si="18"/>
        <v>#NAME?</v>
      </c>
      <c r="X45" t="str">
        <f t="shared" si="18"/>
        <v>#NAME?</v>
      </c>
      <c r="Y45" t="str">
        <f t="shared" si="18"/>
        <v>#NAME?</v>
      </c>
      <c r="Z45" t="str">
        <f t="shared" si="18"/>
        <v>#NAME?</v>
      </c>
      <c r="AA45" t="str">
        <f t="shared" si="18"/>
        <v>#NAME?</v>
      </c>
      <c r="AB45" t="str">
        <f t="shared" si="18"/>
        <v>#NAME?</v>
      </c>
      <c r="AC45" t="str">
        <f t="shared" si="18"/>
        <v>#NAME?</v>
      </c>
      <c r="AD45" t="str">
        <f t="shared" si="18"/>
        <v>#NAME?</v>
      </c>
      <c r="AE45" t="str">
        <f t="shared" si="18"/>
        <v>#NAME?</v>
      </c>
      <c r="AF45" t="str">
        <f t="shared" si="18"/>
        <v>#NAME?</v>
      </c>
      <c r="AG45" t="str">
        <f t="shared" si="18"/>
        <v>#NAME?</v>
      </c>
      <c r="AH45" t="str">
        <f t="shared" si="18"/>
        <v>#NAME?</v>
      </c>
    </row>
    <row r="46" ht="15.75" customHeight="1">
      <c r="C46" t="str">
        <f t="shared" si="17"/>
        <v>#N/A</v>
      </c>
      <c r="D46" t="str">
        <f t="array" ref="D46">UPPER(INDEX('Corona timeline'!$C$5:$C$16,MATCH($C46,'Corona timeline'!$B$5:$B$16,0)))</f>
        <v>#N/A</v>
      </c>
      <c r="E46" t="str">
        <f t="shared" ref="E46:AH46" si="19">IF(ISERROR(F34),E34,NA())</f>
        <v>#NAME?</v>
      </c>
      <c r="F46" t="str">
        <f t="shared" si="19"/>
        <v>#NAME?</v>
      </c>
      <c r="G46" t="str">
        <f t="shared" si="19"/>
        <v>#NAME?</v>
      </c>
      <c r="H46" t="str">
        <f t="shared" si="19"/>
        <v>#NAME?</v>
      </c>
      <c r="I46" t="str">
        <f t="shared" si="19"/>
        <v>#NAME?</v>
      </c>
      <c r="J46" t="str">
        <f t="shared" si="19"/>
        <v>#NAME?</v>
      </c>
      <c r="K46" t="str">
        <f t="shared" si="19"/>
        <v>#NAME?</v>
      </c>
      <c r="L46" t="str">
        <f t="shared" si="19"/>
        <v>#NAME?</v>
      </c>
      <c r="M46" t="str">
        <f t="shared" si="19"/>
        <v>#NAME?</v>
      </c>
      <c r="N46" t="str">
        <f t="shared" si="19"/>
        <v>#NAME?</v>
      </c>
      <c r="O46" t="str">
        <f t="shared" si="19"/>
        <v>#NAME?</v>
      </c>
      <c r="P46" t="str">
        <f t="shared" si="19"/>
        <v>#NAME?</v>
      </c>
      <c r="Q46" t="str">
        <f t="shared" si="19"/>
        <v>#NAME?</v>
      </c>
      <c r="R46" t="str">
        <f t="shared" si="19"/>
        <v>#NAME?</v>
      </c>
      <c r="S46" t="str">
        <f t="shared" si="19"/>
        <v>#NAME?</v>
      </c>
      <c r="T46" t="str">
        <f t="shared" si="19"/>
        <v>#NAME?</v>
      </c>
      <c r="U46" t="str">
        <f t="shared" si="19"/>
        <v>#NAME?</v>
      </c>
      <c r="V46" t="str">
        <f t="shared" si="19"/>
        <v>#NAME?</v>
      </c>
      <c r="W46" t="str">
        <f t="shared" si="19"/>
        <v>#NAME?</v>
      </c>
      <c r="X46" t="str">
        <f t="shared" si="19"/>
        <v>#NAME?</v>
      </c>
      <c r="Y46" t="str">
        <f t="shared" si="19"/>
        <v>#NAME?</v>
      </c>
      <c r="Z46" t="str">
        <f t="shared" si="19"/>
        <v>#NAME?</v>
      </c>
      <c r="AA46" t="str">
        <f t="shared" si="19"/>
        <v>#NAME?</v>
      </c>
      <c r="AB46" t="str">
        <f t="shared" si="19"/>
        <v>#NAME?</v>
      </c>
      <c r="AC46" t="str">
        <f t="shared" si="19"/>
        <v>#NAME?</v>
      </c>
      <c r="AD46" t="str">
        <f t="shared" si="19"/>
        <v>#NAME?</v>
      </c>
      <c r="AE46" t="str">
        <f t="shared" si="19"/>
        <v>#NAME?</v>
      </c>
      <c r="AF46" t="str">
        <f t="shared" si="19"/>
        <v>#NAME?</v>
      </c>
      <c r="AG46" t="str">
        <f t="shared" si="19"/>
        <v>#NAME?</v>
      </c>
      <c r="AH46" t="str">
        <f t="shared" si="19"/>
        <v>#NAME?</v>
      </c>
    </row>
    <row r="47" ht="15.75" customHeight="1">
      <c r="C47" t="str">
        <f t="shared" si="17"/>
        <v>#N/A</v>
      </c>
      <c r="D47" t="str">
        <f t="array" ref="D47">UPPER(INDEX('Corona timeline'!$C$5:$C$16,MATCH($C47,'Corona timeline'!$B$5:$B$16,0)))</f>
        <v>#N/A</v>
      </c>
      <c r="E47" t="str">
        <f t="shared" ref="E47:AH47" si="20">IF(ISERROR(F35),E35,NA())</f>
        <v>#NAME?</v>
      </c>
      <c r="F47" t="str">
        <f t="shared" si="20"/>
        <v>#NAME?</v>
      </c>
      <c r="G47" t="str">
        <f t="shared" si="20"/>
        <v>#NAME?</v>
      </c>
      <c r="H47" t="str">
        <f t="shared" si="20"/>
        <v>#NAME?</v>
      </c>
      <c r="I47" t="str">
        <f t="shared" si="20"/>
        <v>#NAME?</v>
      </c>
      <c r="J47" t="str">
        <f t="shared" si="20"/>
        <v>#NAME?</v>
      </c>
      <c r="K47" t="str">
        <f t="shared" si="20"/>
        <v>#NAME?</v>
      </c>
      <c r="L47" t="str">
        <f t="shared" si="20"/>
        <v>#NAME?</v>
      </c>
      <c r="M47" t="str">
        <f t="shared" si="20"/>
        <v>#NAME?</v>
      </c>
      <c r="N47" t="str">
        <f t="shared" si="20"/>
        <v>#NAME?</v>
      </c>
      <c r="O47" t="str">
        <f t="shared" si="20"/>
        <v>#NAME?</v>
      </c>
      <c r="P47" t="str">
        <f t="shared" si="20"/>
        <v>#NAME?</v>
      </c>
      <c r="Q47" t="str">
        <f t="shared" si="20"/>
        <v>#NAME?</v>
      </c>
      <c r="R47" t="str">
        <f t="shared" si="20"/>
        <v>#NAME?</v>
      </c>
      <c r="S47" t="str">
        <f t="shared" si="20"/>
        <v>#NAME?</v>
      </c>
      <c r="T47" t="str">
        <f t="shared" si="20"/>
        <v>#NAME?</v>
      </c>
      <c r="U47" t="str">
        <f t="shared" si="20"/>
        <v>#NAME?</v>
      </c>
      <c r="V47" t="str">
        <f t="shared" si="20"/>
        <v>#NAME?</v>
      </c>
      <c r="W47" t="str">
        <f t="shared" si="20"/>
        <v>#NAME?</v>
      </c>
      <c r="X47" t="str">
        <f t="shared" si="20"/>
        <v>#NAME?</v>
      </c>
      <c r="Y47" t="str">
        <f t="shared" si="20"/>
        <v>#NAME?</v>
      </c>
      <c r="Z47" t="str">
        <f t="shared" si="20"/>
        <v>#NAME?</v>
      </c>
      <c r="AA47" t="str">
        <f t="shared" si="20"/>
        <v>#NAME?</v>
      </c>
      <c r="AB47" t="str">
        <f t="shared" si="20"/>
        <v>#NAME?</v>
      </c>
      <c r="AC47" t="str">
        <f t="shared" si="20"/>
        <v>#NAME?</v>
      </c>
      <c r="AD47" t="str">
        <f t="shared" si="20"/>
        <v>#NAME?</v>
      </c>
      <c r="AE47" t="str">
        <f t="shared" si="20"/>
        <v>#NAME?</v>
      </c>
      <c r="AF47" t="str">
        <f t="shared" si="20"/>
        <v>#NAME?</v>
      </c>
      <c r="AG47" t="str">
        <f t="shared" si="20"/>
        <v>#NAME?</v>
      </c>
      <c r="AH47" t="str">
        <f t="shared" si="20"/>
        <v>#NAME?</v>
      </c>
    </row>
    <row r="48" ht="15.75" customHeight="1">
      <c r="C48" t="str">
        <f t="shared" si="17"/>
        <v>#N/A</v>
      </c>
      <c r="D48" t="str">
        <f t="array" ref="D48">UPPER(INDEX('Corona timeline'!$C$5:$C$16,MATCH($C48,'Corona timeline'!$B$5:$B$16,0)))</f>
        <v>#N/A</v>
      </c>
      <c r="E48" t="str">
        <f t="shared" ref="E48:AH48" si="21">IF(ISERROR(F36),E36,NA())</f>
        <v>#NAME?</v>
      </c>
      <c r="F48" t="str">
        <f t="shared" si="21"/>
        <v>#NAME?</v>
      </c>
      <c r="G48" t="str">
        <f t="shared" si="21"/>
        <v>#NAME?</v>
      </c>
      <c r="H48" t="str">
        <f t="shared" si="21"/>
        <v>#NAME?</v>
      </c>
      <c r="I48" t="str">
        <f t="shared" si="21"/>
        <v>#NAME?</v>
      </c>
      <c r="J48" t="str">
        <f t="shared" si="21"/>
        <v>#NAME?</v>
      </c>
      <c r="K48" t="str">
        <f t="shared" si="21"/>
        <v>#NAME?</v>
      </c>
      <c r="L48" t="str">
        <f t="shared" si="21"/>
        <v>#NAME?</v>
      </c>
      <c r="M48" t="str">
        <f t="shared" si="21"/>
        <v>#NAME?</v>
      </c>
      <c r="N48" t="str">
        <f t="shared" si="21"/>
        <v>#NAME?</v>
      </c>
      <c r="O48" t="str">
        <f t="shared" si="21"/>
        <v>#NAME?</v>
      </c>
      <c r="P48" t="str">
        <f t="shared" si="21"/>
        <v>#NAME?</v>
      </c>
      <c r="Q48" t="str">
        <f t="shared" si="21"/>
        <v>#NAME?</v>
      </c>
      <c r="R48" t="str">
        <f t="shared" si="21"/>
        <v>#NAME?</v>
      </c>
      <c r="S48" t="str">
        <f t="shared" si="21"/>
        <v>#NAME?</v>
      </c>
      <c r="T48" t="str">
        <f t="shared" si="21"/>
        <v>#NAME?</v>
      </c>
      <c r="U48" t="str">
        <f t="shared" si="21"/>
        <v>#NAME?</v>
      </c>
      <c r="V48" t="str">
        <f t="shared" si="21"/>
        <v>#NAME?</v>
      </c>
      <c r="W48" t="str">
        <f t="shared" si="21"/>
        <v>#NAME?</v>
      </c>
      <c r="X48" t="str">
        <f t="shared" si="21"/>
        <v>#NAME?</v>
      </c>
      <c r="Y48" t="str">
        <f t="shared" si="21"/>
        <v>#NAME?</v>
      </c>
      <c r="Z48" t="str">
        <f t="shared" si="21"/>
        <v>#NAME?</v>
      </c>
      <c r="AA48" t="str">
        <f t="shared" si="21"/>
        <v>#NAME?</v>
      </c>
      <c r="AB48" t="str">
        <f t="shared" si="21"/>
        <v>#NAME?</v>
      </c>
      <c r="AC48" t="str">
        <f t="shared" si="21"/>
        <v>#NAME?</v>
      </c>
      <c r="AD48" t="str">
        <f t="shared" si="21"/>
        <v>#NAME?</v>
      </c>
      <c r="AE48" t="str">
        <f t="shared" si="21"/>
        <v>#NAME?</v>
      </c>
      <c r="AF48" t="str">
        <f t="shared" si="21"/>
        <v>#NAME?</v>
      </c>
      <c r="AG48" t="str">
        <f t="shared" si="21"/>
        <v>#NAME?</v>
      </c>
      <c r="AH48" t="str">
        <f t="shared" si="21"/>
        <v>#NAME?</v>
      </c>
    </row>
    <row r="49" ht="15.75" customHeight="1">
      <c r="C49" t="str">
        <f t="shared" si="17"/>
        <v>#N/A</v>
      </c>
      <c r="D49" t="str">
        <f t="array" ref="D49">UPPER(INDEX('Corona timeline'!$C$5:$C$16,MATCH($C49,'Corona timeline'!$B$5:$B$16,0)))</f>
        <v>#N/A</v>
      </c>
      <c r="E49" t="str">
        <f t="shared" ref="E49:AH49" si="22">IF(ISERROR(F37),E37,NA())</f>
        <v>#NAME?</v>
      </c>
      <c r="F49" t="str">
        <f t="shared" si="22"/>
        <v>#NAME?</v>
      </c>
      <c r="G49" t="str">
        <f t="shared" si="22"/>
        <v>#NAME?</v>
      </c>
      <c r="H49" t="str">
        <f t="shared" si="22"/>
        <v>#NAME?</v>
      </c>
      <c r="I49" t="str">
        <f t="shared" si="22"/>
        <v>#NAME?</v>
      </c>
      <c r="J49" t="str">
        <f t="shared" si="22"/>
        <v>#NAME?</v>
      </c>
      <c r="K49" t="str">
        <f t="shared" si="22"/>
        <v>#NAME?</v>
      </c>
      <c r="L49" t="str">
        <f t="shared" si="22"/>
        <v>#NAME?</v>
      </c>
      <c r="M49" t="str">
        <f t="shared" si="22"/>
        <v>#NAME?</v>
      </c>
      <c r="N49" t="str">
        <f t="shared" si="22"/>
        <v>#NAME?</v>
      </c>
      <c r="O49" t="str">
        <f t="shared" si="22"/>
        <v>#NAME?</v>
      </c>
      <c r="P49" t="str">
        <f t="shared" si="22"/>
        <v>#NAME?</v>
      </c>
      <c r="Q49" t="str">
        <f t="shared" si="22"/>
        <v>#NAME?</v>
      </c>
      <c r="R49" t="str">
        <f t="shared" si="22"/>
        <v>#NAME?</v>
      </c>
      <c r="S49" t="str">
        <f t="shared" si="22"/>
        <v>#NAME?</v>
      </c>
      <c r="T49" t="str">
        <f t="shared" si="22"/>
        <v>#NAME?</v>
      </c>
      <c r="U49" t="str">
        <f t="shared" si="22"/>
        <v>#NAME?</v>
      </c>
      <c r="V49" t="str">
        <f t="shared" si="22"/>
        <v>#NAME?</v>
      </c>
      <c r="W49" t="str">
        <f t="shared" si="22"/>
        <v>#NAME?</v>
      </c>
      <c r="X49" t="str">
        <f t="shared" si="22"/>
        <v>#NAME?</v>
      </c>
      <c r="Y49" t="str">
        <f t="shared" si="22"/>
        <v>#NAME?</v>
      </c>
      <c r="Z49" t="str">
        <f t="shared" si="22"/>
        <v>#NAME?</v>
      </c>
      <c r="AA49" t="str">
        <f t="shared" si="22"/>
        <v>#NAME?</v>
      </c>
      <c r="AB49" t="str">
        <f t="shared" si="22"/>
        <v>#NAME?</v>
      </c>
      <c r="AC49" t="str">
        <f t="shared" si="22"/>
        <v>#NAME?</v>
      </c>
      <c r="AD49" t="str">
        <f t="shared" si="22"/>
        <v>#NAME?</v>
      </c>
      <c r="AE49" t="str">
        <f t="shared" si="22"/>
        <v>#NAME?</v>
      </c>
      <c r="AF49" t="str">
        <f t="shared" si="22"/>
        <v>#NAME?</v>
      </c>
      <c r="AG49" t="str">
        <f t="shared" si="22"/>
        <v>#NAME?</v>
      </c>
      <c r="AH49" t="str">
        <f t="shared" si="22"/>
        <v>#NAME?</v>
      </c>
    </row>
    <row r="50" ht="15.75" customHeight="1">
      <c r="C50" t="str">
        <f t="shared" si="17"/>
        <v>-6</v>
      </c>
      <c r="D50" t="str">
        <f t="array" ref="D50">UPPER(INDEX('Corona timeline'!$C$5:$C$16,MATCH($C50,'Corona timeline'!$B$5:$B$16,0)))</f>
        <v>FIRST COVID-19 DEATH</v>
      </c>
      <c r="E50" t="str">
        <f t="shared" ref="E50:AH50" si="23">IF(ISERROR(F38),E38,NA())</f>
        <v>#NAME?</v>
      </c>
      <c r="F50" t="str">
        <f t="shared" si="23"/>
        <v>#NAME?</v>
      </c>
      <c r="G50" t="str">
        <f t="shared" si="23"/>
        <v>#NAME?</v>
      </c>
      <c r="H50" t="str">
        <f t="shared" si="23"/>
        <v>#NAME?</v>
      </c>
      <c r="I50" t="str">
        <f t="shared" si="23"/>
        <v>#NAME?</v>
      </c>
      <c r="J50" t="str">
        <f t="shared" si="23"/>
        <v>#NAME?</v>
      </c>
      <c r="K50" t="str">
        <f t="shared" si="23"/>
        <v>#NAME?</v>
      </c>
      <c r="L50" t="str">
        <f t="shared" si="23"/>
        <v>#NAME?</v>
      </c>
      <c r="M50" t="str">
        <f t="shared" si="23"/>
        <v>#NAME?</v>
      </c>
      <c r="N50" t="str">
        <f t="shared" si="23"/>
        <v>#NAME?</v>
      </c>
      <c r="O50" t="str">
        <f t="shared" si="23"/>
        <v>#NAME?</v>
      </c>
      <c r="P50" t="str">
        <f t="shared" si="23"/>
        <v>#NAME?</v>
      </c>
      <c r="Q50" t="str">
        <f t="shared" si="23"/>
        <v>#NAME?</v>
      </c>
      <c r="R50" t="str">
        <f t="shared" si="23"/>
        <v>#NAME?</v>
      </c>
      <c r="S50" t="str">
        <f t="shared" si="23"/>
        <v>#NAME?</v>
      </c>
      <c r="T50" t="str">
        <f t="shared" si="23"/>
        <v>#NAME?</v>
      </c>
      <c r="U50" t="str">
        <f t="shared" si="23"/>
        <v>#NAME?</v>
      </c>
      <c r="V50" t="str">
        <f t="shared" si="23"/>
        <v>#NAME?</v>
      </c>
      <c r="W50" t="str">
        <f t="shared" si="23"/>
        <v>#NAME?</v>
      </c>
      <c r="X50" t="str">
        <f t="shared" si="23"/>
        <v>#NAME?</v>
      </c>
      <c r="Y50" t="str">
        <f t="shared" si="23"/>
        <v>#NAME?</v>
      </c>
      <c r="Z50" t="str">
        <f t="shared" si="23"/>
        <v>#NAME?</v>
      </c>
      <c r="AA50" t="str">
        <f t="shared" si="23"/>
        <v>#NAME?</v>
      </c>
      <c r="AB50" t="str">
        <f t="shared" si="23"/>
        <v>#NAME?</v>
      </c>
      <c r="AC50" t="str">
        <f t="shared" si="23"/>
        <v>#NAME?</v>
      </c>
      <c r="AD50" t="str">
        <f t="shared" si="23"/>
        <v>#NAME?</v>
      </c>
      <c r="AE50" t="str">
        <f t="shared" si="23"/>
        <v>#NAME?</v>
      </c>
      <c r="AF50" t="str">
        <f t="shared" si="23"/>
        <v>#NAME?</v>
      </c>
      <c r="AG50" t="str">
        <f t="shared" si="23"/>
        <v>#NAME?</v>
      </c>
      <c r="AH50" t="str">
        <f t="shared" si="23"/>
        <v>#NAME?</v>
      </c>
    </row>
    <row r="51" ht="15.75" customHeight="1">
      <c r="C51" t="str">
        <f t="shared" si="17"/>
        <v>-5</v>
      </c>
      <c r="D51" t="str">
        <f t="array" ref="D51">UPPER(INDEX('Corona timeline'!$C$5:$C$16,MATCH($C51,'Corona timeline'!$B$5:$B$16,0)))</f>
        <v>SOCIAL DISTANCE</v>
      </c>
      <c r="E51" t="str">
        <f t="shared" ref="E51:AH51" si="24">IF(ISERROR(F39),E39,NA())</f>
        <v>#NAME?</v>
      </c>
      <c r="F51" t="str">
        <f t="shared" si="24"/>
        <v>#NAME?</v>
      </c>
      <c r="G51" t="str">
        <f t="shared" si="24"/>
        <v>#NAME?</v>
      </c>
      <c r="H51" t="str">
        <f t="shared" si="24"/>
        <v>#NAME?</v>
      </c>
      <c r="I51" t="str">
        <f t="shared" si="24"/>
        <v>#NAME?</v>
      </c>
      <c r="J51" t="str">
        <f t="shared" si="24"/>
        <v>#NAME?</v>
      </c>
      <c r="K51" t="str">
        <f t="shared" si="24"/>
        <v>#NAME?</v>
      </c>
      <c r="L51" t="str">
        <f t="shared" si="24"/>
        <v>#NAME?</v>
      </c>
      <c r="M51" t="str">
        <f t="shared" si="24"/>
        <v>#NAME?</v>
      </c>
      <c r="N51" t="str">
        <f t="shared" si="24"/>
        <v>#NAME?</v>
      </c>
      <c r="O51" t="str">
        <f t="shared" si="24"/>
        <v>#NAME?</v>
      </c>
      <c r="P51" t="str">
        <f t="shared" si="24"/>
        <v>#NAME?</v>
      </c>
      <c r="Q51" t="str">
        <f t="shared" si="24"/>
        <v>#NAME?</v>
      </c>
      <c r="R51" t="str">
        <f t="shared" si="24"/>
        <v>#NAME?</v>
      </c>
      <c r="S51" t="str">
        <f t="shared" si="24"/>
        <v>#NAME?</v>
      </c>
      <c r="T51" t="str">
        <f t="shared" si="24"/>
        <v>#NAME?</v>
      </c>
      <c r="U51" t="str">
        <f t="shared" si="24"/>
        <v>#NAME?</v>
      </c>
      <c r="V51" t="str">
        <f t="shared" si="24"/>
        <v>#NAME?</v>
      </c>
      <c r="W51" t="str">
        <f t="shared" si="24"/>
        <v>#NAME?</v>
      </c>
      <c r="X51" t="str">
        <f t="shared" si="24"/>
        <v>#NAME?</v>
      </c>
      <c r="Y51" t="str">
        <f t="shared" si="24"/>
        <v>#NAME?</v>
      </c>
      <c r="Z51" t="str">
        <f t="shared" si="24"/>
        <v>#NAME?</v>
      </c>
      <c r="AA51" t="str">
        <f t="shared" si="24"/>
        <v>#NAME?</v>
      </c>
      <c r="AB51" t="str">
        <f t="shared" si="24"/>
        <v>#NAME?</v>
      </c>
      <c r="AC51" t="str">
        <f t="shared" si="24"/>
        <v>#NAME?</v>
      </c>
      <c r="AD51" t="str">
        <f t="shared" si="24"/>
        <v>#NAME?</v>
      </c>
      <c r="AE51" t="str">
        <f t="shared" si="24"/>
        <v>#NAME?</v>
      </c>
      <c r="AF51" t="str">
        <f t="shared" si="24"/>
        <v>#NAME?</v>
      </c>
      <c r="AG51" t="str">
        <f t="shared" si="24"/>
        <v>#NAME?</v>
      </c>
      <c r="AH51" t="str">
        <f t="shared" si="24"/>
        <v>#NAME?</v>
      </c>
    </row>
    <row r="52" ht="15.75" customHeight="1">
      <c r="C52" t="str">
        <f t="shared" si="17"/>
        <v>-4</v>
      </c>
      <c r="D52" t="str">
        <f t="array" ref="D52">UPPER(INDEX('Corona timeline'!$C$5:$C$16,MATCH($C52,'Corona timeline'!$B$5:$B$16,0)))</f>
        <v>FIRST RECOVERY</v>
      </c>
      <c r="E52" t="str">
        <f t="shared" ref="E52:AH52" si="25">IF(ISERROR(F40),E40,NA())</f>
        <v>#NAME?</v>
      </c>
      <c r="F52" t="str">
        <f t="shared" si="25"/>
        <v>#NAME?</v>
      </c>
      <c r="G52" t="str">
        <f t="shared" si="25"/>
        <v>#NAME?</v>
      </c>
      <c r="H52" t="str">
        <f t="shared" si="25"/>
        <v>#NAME?</v>
      </c>
      <c r="I52" t="str">
        <f t="shared" si="25"/>
        <v>#NAME?</v>
      </c>
      <c r="J52" t="str">
        <f t="shared" si="25"/>
        <v>#NAME?</v>
      </c>
      <c r="K52" t="str">
        <f t="shared" si="25"/>
        <v>#NAME?</v>
      </c>
      <c r="L52" t="str">
        <f t="shared" si="25"/>
        <v>#NAME?</v>
      </c>
      <c r="M52" t="str">
        <f t="shared" si="25"/>
        <v>#NAME?</v>
      </c>
      <c r="N52" t="str">
        <f t="shared" si="25"/>
        <v>#NAME?</v>
      </c>
      <c r="O52" t="str">
        <f t="shared" si="25"/>
        <v>#NAME?</v>
      </c>
      <c r="P52" t="str">
        <f t="shared" si="25"/>
        <v>#NAME?</v>
      </c>
      <c r="Q52" t="str">
        <f t="shared" si="25"/>
        <v>#NAME?</v>
      </c>
      <c r="R52" t="str">
        <f t="shared" si="25"/>
        <v>#NAME?</v>
      </c>
      <c r="S52" t="str">
        <f t="shared" si="25"/>
        <v>#NAME?</v>
      </c>
      <c r="T52" t="str">
        <f t="shared" si="25"/>
        <v>#NAME?</v>
      </c>
      <c r="U52" t="str">
        <f t="shared" si="25"/>
        <v>#NAME?</v>
      </c>
      <c r="V52" t="str">
        <f t="shared" si="25"/>
        <v>#NAME?</v>
      </c>
      <c r="W52" t="str">
        <f t="shared" si="25"/>
        <v>#NAME?</v>
      </c>
      <c r="X52" t="str">
        <f t="shared" si="25"/>
        <v>#NAME?</v>
      </c>
      <c r="Y52" t="str">
        <f t="shared" si="25"/>
        <v>#NAME?</v>
      </c>
      <c r="Z52" t="str">
        <f t="shared" si="25"/>
        <v>#NAME?</v>
      </c>
      <c r="AA52" t="str">
        <f t="shared" si="25"/>
        <v>#NAME?</v>
      </c>
      <c r="AB52" t="str">
        <f t="shared" si="25"/>
        <v>#NAME?</v>
      </c>
      <c r="AC52" t="str">
        <f t="shared" si="25"/>
        <v>#NAME?</v>
      </c>
      <c r="AD52" t="str">
        <f t="shared" si="25"/>
        <v>#NAME?</v>
      </c>
      <c r="AE52" t="str">
        <f t="shared" si="25"/>
        <v>#NAME?</v>
      </c>
      <c r="AF52" t="str">
        <f t="shared" si="25"/>
        <v>#NAME?</v>
      </c>
      <c r="AG52" t="str">
        <f t="shared" si="25"/>
        <v>#NAME?</v>
      </c>
      <c r="AH52" t="str">
        <f t="shared" si="25"/>
        <v>#NAME?</v>
      </c>
    </row>
    <row r="53" ht="15.75" customHeight="1"/>
    <row r="54" ht="15.75" customHeight="1"/>
    <row r="55" ht="15.75" customHeight="1">
      <c r="E55" s="14" t="str">
        <f t="shared" ref="E55:AH55" si="26">E31</f>
        <v>3/10/2020</v>
      </c>
      <c r="F55" s="14" t="str">
        <f t="shared" si="26"/>
        <v>3/11/2020</v>
      </c>
      <c r="G55" s="14" t="str">
        <f t="shared" si="26"/>
        <v>3/12/2020</v>
      </c>
      <c r="H55" s="14" t="str">
        <f t="shared" si="26"/>
        <v>3/13/2020</v>
      </c>
      <c r="I55" s="14" t="str">
        <f t="shared" si="26"/>
        <v>3/14/2020</v>
      </c>
      <c r="J55" s="14" t="str">
        <f t="shared" si="26"/>
        <v>3/15/2020</v>
      </c>
      <c r="K55" s="14" t="str">
        <f t="shared" si="26"/>
        <v>3/16/2020</v>
      </c>
      <c r="L55" s="14" t="str">
        <f t="shared" si="26"/>
        <v>3/17/2020</v>
      </c>
      <c r="M55" s="14" t="str">
        <f t="shared" si="26"/>
        <v>3/18/2020</v>
      </c>
      <c r="N55" s="14" t="str">
        <f t="shared" si="26"/>
        <v>3/19/2020</v>
      </c>
      <c r="O55" s="14" t="str">
        <f t="shared" si="26"/>
        <v>3/20/2020</v>
      </c>
      <c r="P55" s="14" t="str">
        <f t="shared" si="26"/>
        <v>3/21/2020</v>
      </c>
      <c r="Q55" s="14" t="str">
        <f t="shared" si="26"/>
        <v>3/22/2020</v>
      </c>
      <c r="R55" s="14" t="str">
        <f t="shared" si="26"/>
        <v>3/23/2020</v>
      </c>
      <c r="S55" s="14" t="str">
        <f t="shared" si="26"/>
        <v>3/24/2020</v>
      </c>
      <c r="T55" s="14" t="str">
        <f t="shared" si="26"/>
        <v>3/25/2020</v>
      </c>
      <c r="U55" s="14" t="str">
        <f t="shared" si="26"/>
        <v>3/26/2020</v>
      </c>
      <c r="V55" s="14" t="str">
        <f t="shared" si="26"/>
        <v>3/27/2020</v>
      </c>
      <c r="W55" s="14" t="str">
        <f t="shared" si="26"/>
        <v>3/28/2020</v>
      </c>
      <c r="X55" s="14" t="str">
        <f t="shared" si="26"/>
        <v>3/29/2020</v>
      </c>
      <c r="Y55" s="14" t="str">
        <f t="shared" si="26"/>
        <v>3/30/2020</v>
      </c>
      <c r="Z55" s="14" t="str">
        <f t="shared" si="26"/>
        <v>3/31/2020</v>
      </c>
      <c r="AA55" s="14" t="str">
        <f t="shared" si="26"/>
        <v>4/1/2020</v>
      </c>
      <c r="AB55" s="14" t="str">
        <f t="shared" si="26"/>
        <v>4/2/2020</v>
      </c>
      <c r="AC55" s="14" t="str">
        <f t="shared" si="26"/>
        <v>4/3/2020</v>
      </c>
      <c r="AD55" s="14" t="str">
        <f t="shared" si="26"/>
        <v>4/4/2020</v>
      </c>
      <c r="AE55" s="14" t="str">
        <f t="shared" si="26"/>
        <v>4/5/2020</v>
      </c>
      <c r="AF55" s="14" t="str">
        <f t="shared" si="26"/>
        <v>4/6/2020</v>
      </c>
      <c r="AG55" s="14" t="str">
        <f t="shared" si="26"/>
        <v>4/7/2020</v>
      </c>
      <c r="AH55" s="14" t="str">
        <f t="shared" si="26"/>
        <v>4/8/2020</v>
      </c>
    </row>
    <row r="56" ht="15.75" customHeight="1">
      <c r="D56" t="s">
        <v>27</v>
      </c>
      <c r="E56" t="str">
        <f t="shared" ref="E56:AH56" si="27">IF(E55=$D$3,5,NA())</f>
        <v>#N/A</v>
      </c>
      <c r="F56" t="str">
        <f t="shared" si="27"/>
        <v>#N/A</v>
      </c>
      <c r="G56" t="str">
        <f t="shared" si="27"/>
        <v>#N/A</v>
      </c>
      <c r="H56" t="str">
        <f t="shared" si="27"/>
        <v>#N/A</v>
      </c>
      <c r="I56" t="str">
        <f t="shared" si="27"/>
        <v>#N/A</v>
      </c>
      <c r="J56" t="str">
        <f t="shared" si="27"/>
        <v>#N/A</v>
      </c>
      <c r="K56" t="str">
        <f t="shared" si="27"/>
        <v>#N/A</v>
      </c>
      <c r="L56" t="str">
        <f t="shared" si="27"/>
        <v>#N/A</v>
      </c>
      <c r="M56" t="str">
        <f t="shared" si="27"/>
        <v>#N/A</v>
      </c>
      <c r="N56" t="str">
        <f t="shared" si="27"/>
        <v>#N/A</v>
      </c>
      <c r="O56" t="str">
        <f t="shared" si="27"/>
        <v>#N/A</v>
      </c>
      <c r="P56" t="str">
        <f t="shared" si="27"/>
        <v>#N/A</v>
      </c>
      <c r="Q56" t="str">
        <f t="shared" si="27"/>
        <v>#N/A</v>
      </c>
      <c r="R56" t="str">
        <f t="shared" si="27"/>
        <v>#N/A</v>
      </c>
      <c r="S56" t="str">
        <f t="shared" si="27"/>
        <v>#N/A</v>
      </c>
      <c r="T56" t="str">
        <f t="shared" si="27"/>
        <v>#N/A</v>
      </c>
      <c r="U56" t="str">
        <f t="shared" si="27"/>
        <v>#N/A</v>
      </c>
      <c r="V56" t="str">
        <f t="shared" si="27"/>
        <v>#N/A</v>
      </c>
      <c r="W56" t="str">
        <f t="shared" si="27"/>
        <v>#N/A</v>
      </c>
      <c r="X56" t="str">
        <f t="shared" si="27"/>
        <v>#N/A</v>
      </c>
      <c r="Y56" t="str">
        <f t="shared" si="27"/>
        <v>#N/A</v>
      </c>
      <c r="Z56" t="str">
        <f t="shared" si="27"/>
        <v>#N/A</v>
      </c>
      <c r="AA56" t="str">
        <f t="shared" si="27"/>
        <v>#N/A</v>
      </c>
      <c r="AB56" t="str">
        <f t="shared" si="27"/>
        <v>#N/A</v>
      </c>
      <c r="AC56" t="str">
        <f t="shared" si="27"/>
        <v>#N/A</v>
      </c>
      <c r="AD56" t="str">
        <f t="shared" si="27"/>
        <v>#N/A</v>
      </c>
      <c r="AE56" t="str">
        <f t="shared" si="27"/>
        <v>#N/A</v>
      </c>
      <c r="AF56" t="str">
        <f t="shared" si="27"/>
        <v>#N/A</v>
      </c>
      <c r="AG56" t="str">
        <f t="shared" si="27"/>
        <v>#N/A</v>
      </c>
      <c r="AH56" t="str">
        <f t="shared" si="27"/>
        <v>#N/A</v>
      </c>
    </row>
    <row r="57" ht="15.75" customHeight="1"/>
    <row r="58" ht="15.75" customHeight="1">
      <c r="D58" s="16" t="str">
        <f>DATE(YEAR(MIN(E55:AH55)),MONTH(MIN(E55:AH55)),1)</f>
        <v>Mar 2020</v>
      </c>
      <c r="E58" t="str">
        <f t="shared" ref="E58:AH58" si="28">IF(MEDIAN($D58,E$55,EOMONTH($D58,0))=E$55,0.5,NA())</f>
        <v>0.5</v>
      </c>
      <c r="F58" t="str">
        <f t="shared" si="28"/>
        <v>0.5</v>
      </c>
      <c r="G58" t="str">
        <f t="shared" si="28"/>
        <v>0.5</v>
      </c>
      <c r="H58" t="str">
        <f t="shared" si="28"/>
        <v>0.5</v>
      </c>
      <c r="I58" t="str">
        <f t="shared" si="28"/>
        <v>0.5</v>
      </c>
      <c r="J58" t="str">
        <f t="shared" si="28"/>
        <v>0.5</v>
      </c>
      <c r="K58" t="str">
        <f t="shared" si="28"/>
        <v>0.5</v>
      </c>
      <c r="L58" t="str">
        <f t="shared" si="28"/>
        <v>0.5</v>
      </c>
      <c r="M58" t="str">
        <f t="shared" si="28"/>
        <v>0.5</v>
      </c>
      <c r="N58" t="str">
        <f t="shared" si="28"/>
        <v>0.5</v>
      </c>
      <c r="O58" t="str">
        <f t="shared" si="28"/>
        <v>0.5</v>
      </c>
      <c r="P58" t="str">
        <f t="shared" si="28"/>
        <v>0.5</v>
      </c>
      <c r="Q58" t="str">
        <f t="shared" si="28"/>
        <v>0.5</v>
      </c>
      <c r="R58" t="str">
        <f t="shared" si="28"/>
        <v>0.5</v>
      </c>
      <c r="S58" t="str">
        <f t="shared" si="28"/>
        <v>0.5</v>
      </c>
      <c r="T58" t="str">
        <f t="shared" si="28"/>
        <v>0.5</v>
      </c>
      <c r="U58" t="str">
        <f t="shared" si="28"/>
        <v>0.5</v>
      </c>
      <c r="V58" t="str">
        <f t="shared" si="28"/>
        <v>0.5</v>
      </c>
      <c r="W58" t="str">
        <f t="shared" si="28"/>
        <v>0.5</v>
      </c>
      <c r="X58" t="str">
        <f t="shared" si="28"/>
        <v>0.5</v>
      </c>
      <c r="Y58" t="str">
        <f t="shared" si="28"/>
        <v>0.5</v>
      </c>
      <c r="Z58" t="str">
        <f t="shared" si="28"/>
        <v>0.5</v>
      </c>
      <c r="AA58" t="str">
        <f t="shared" si="28"/>
        <v>#N/A</v>
      </c>
      <c r="AB58" t="str">
        <f t="shared" si="28"/>
        <v>#N/A</v>
      </c>
      <c r="AC58" t="str">
        <f t="shared" si="28"/>
        <v>#N/A</v>
      </c>
      <c r="AD58" t="str">
        <f t="shared" si="28"/>
        <v>#N/A</v>
      </c>
      <c r="AE58" t="str">
        <f t="shared" si="28"/>
        <v>#N/A</v>
      </c>
      <c r="AF58" t="str">
        <f t="shared" si="28"/>
        <v>#N/A</v>
      </c>
      <c r="AG58" t="str">
        <f t="shared" si="28"/>
        <v>#N/A</v>
      </c>
      <c r="AH58" t="str">
        <f t="shared" si="28"/>
        <v>#N/A</v>
      </c>
    </row>
    <row r="59" ht="15.75" customHeight="1">
      <c r="D59" s="16" t="str">
        <f>TEXT(D58,"mmm yyyy") &amp; " - Top Band"</f>
        <v>Mar 2020 - Top Band</v>
      </c>
      <c r="E59" t="str">
        <f t="shared" ref="E59:AH59" si="29">E58+12.5</f>
        <v>13</v>
      </c>
      <c r="F59" t="str">
        <f t="shared" si="29"/>
        <v>13</v>
      </c>
      <c r="G59" t="str">
        <f t="shared" si="29"/>
        <v>13</v>
      </c>
      <c r="H59" t="str">
        <f t="shared" si="29"/>
        <v>13</v>
      </c>
      <c r="I59" t="str">
        <f t="shared" si="29"/>
        <v>13</v>
      </c>
      <c r="J59" t="str">
        <f t="shared" si="29"/>
        <v>13</v>
      </c>
      <c r="K59" t="str">
        <f t="shared" si="29"/>
        <v>13</v>
      </c>
      <c r="L59" t="str">
        <f t="shared" si="29"/>
        <v>13</v>
      </c>
      <c r="M59" t="str">
        <f t="shared" si="29"/>
        <v>13</v>
      </c>
      <c r="N59" t="str">
        <f t="shared" si="29"/>
        <v>13</v>
      </c>
      <c r="O59" t="str">
        <f t="shared" si="29"/>
        <v>13</v>
      </c>
      <c r="P59" t="str">
        <f t="shared" si="29"/>
        <v>13</v>
      </c>
      <c r="Q59" t="str">
        <f t="shared" si="29"/>
        <v>13</v>
      </c>
      <c r="R59" t="str">
        <f t="shared" si="29"/>
        <v>13</v>
      </c>
      <c r="S59" t="str">
        <f t="shared" si="29"/>
        <v>13</v>
      </c>
      <c r="T59" t="str">
        <f t="shared" si="29"/>
        <v>13</v>
      </c>
      <c r="U59" t="str">
        <f t="shared" si="29"/>
        <v>13</v>
      </c>
      <c r="V59" t="str">
        <f t="shared" si="29"/>
        <v>13</v>
      </c>
      <c r="W59" t="str">
        <f t="shared" si="29"/>
        <v>13</v>
      </c>
      <c r="X59" t="str">
        <f t="shared" si="29"/>
        <v>13</v>
      </c>
      <c r="Y59" t="str">
        <f t="shared" si="29"/>
        <v>13</v>
      </c>
      <c r="Z59" t="str">
        <f t="shared" si="29"/>
        <v>13</v>
      </c>
      <c r="AA59" t="str">
        <f t="shared" si="29"/>
        <v>#N/A</v>
      </c>
      <c r="AB59" t="str">
        <f t="shared" si="29"/>
        <v>#N/A</v>
      </c>
      <c r="AC59" t="str">
        <f t="shared" si="29"/>
        <v>#N/A</v>
      </c>
      <c r="AD59" t="str">
        <f t="shared" si="29"/>
        <v>#N/A</v>
      </c>
      <c r="AE59" t="str">
        <f t="shared" si="29"/>
        <v>#N/A</v>
      </c>
      <c r="AF59" t="str">
        <f t="shared" si="29"/>
        <v>#N/A</v>
      </c>
      <c r="AG59" t="str">
        <f t="shared" si="29"/>
        <v>#N/A</v>
      </c>
      <c r="AH59" t="str">
        <f t="shared" si="29"/>
        <v>#N/A</v>
      </c>
    </row>
    <row r="60" ht="15.75" customHeight="1">
      <c r="D60" s="16"/>
    </row>
    <row r="61" ht="15.75" customHeight="1">
      <c r="D61" s="16" t="str">
        <f>EOMONTH(D58,0)+1</f>
        <v>Apr 2020</v>
      </c>
      <c r="E61" t="str">
        <f t="shared" ref="E61:AH61" si="30">IF(MEDIAN($D61,E$55,EOMONTH($D61,0))=E$55,0.5,NA())</f>
        <v>#N/A</v>
      </c>
      <c r="F61" t="str">
        <f t="shared" si="30"/>
        <v>#N/A</v>
      </c>
      <c r="G61" t="str">
        <f t="shared" si="30"/>
        <v>#N/A</v>
      </c>
      <c r="H61" t="str">
        <f t="shared" si="30"/>
        <v>#N/A</v>
      </c>
      <c r="I61" t="str">
        <f t="shared" si="30"/>
        <v>#N/A</v>
      </c>
      <c r="J61" t="str">
        <f t="shared" si="30"/>
        <v>#N/A</v>
      </c>
      <c r="K61" t="str">
        <f t="shared" si="30"/>
        <v>#N/A</v>
      </c>
      <c r="L61" t="str">
        <f t="shared" si="30"/>
        <v>#N/A</v>
      </c>
      <c r="M61" t="str">
        <f t="shared" si="30"/>
        <v>#N/A</v>
      </c>
      <c r="N61" t="str">
        <f t="shared" si="30"/>
        <v>#N/A</v>
      </c>
      <c r="O61" t="str">
        <f t="shared" si="30"/>
        <v>#N/A</v>
      </c>
      <c r="P61" t="str">
        <f t="shared" si="30"/>
        <v>#N/A</v>
      </c>
      <c r="Q61" t="str">
        <f t="shared" si="30"/>
        <v>#N/A</v>
      </c>
      <c r="R61" t="str">
        <f t="shared" si="30"/>
        <v>#N/A</v>
      </c>
      <c r="S61" t="str">
        <f t="shared" si="30"/>
        <v>#N/A</v>
      </c>
      <c r="T61" t="str">
        <f t="shared" si="30"/>
        <v>#N/A</v>
      </c>
      <c r="U61" t="str">
        <f t="shared" si="30"/>
        <v>#N/A</v>
      </c>
      <c r="V61" t="str">
        <f t="shared" si="30"/>
        <v>#N/A</v>
      </c>
      <c r="W61" t="str">
        <f t="shared" si="30"/>
        <v>#N/A</v>
      </c>
      <c r="X61" t="str">
        <f t="shared" si="30"/>
        <v>#N/A</v>
      </c>
      <c r="Y61" t="str">
        <f t="shared" si="30"/>
        <v>#N/A</v>
      </c>
      <c r="Z61" t="str">
        <f t="shared" si="30"/>
        <v>#N/A</v>
      </c>
      <c r="AA61" t="str">
        <f t="shared" si="30"/>
        <v>0.5</v>
      </c>
      <c r="AB61" t="str">
        <f t="shared" si="30"/>
        <v>0.5</v>
      </c>
      <c r="AC61" t="str">
        <f t="shared" si="30"/>
        <v>0.5</v>
      </c>
      <c r="AD61" t="str">
        <f t="shared" si="30"/>
        <v>0.5</v>
      </c>
      <c r="AE61" t="str">
        <f t="shared" si="30"/>
        <v>0.5</v>
      </c>
      <c r="AF61" t="str">
        <f t="shared" si="30"/>
        <v>0.5</v>
      </c>
      <c r="AG61" t="str">
        <f t="shared" si="30"/>
        <v>0.5</v>
      </c>
      <c r="AH61" t="str">
        <f t="shared" si="30"/>
        <v>0.5</v>
      </c>
    </row>
    <row r="62" ht="15.75" customHeight="1">
      <c r="D62" s="16" t="str">
        <f>TEXT(D61,"mmm yyyy") &amp; " - Top Band"</f>
        <v>Apr 2020 - Top Band</v>
      </c>
      <c r="E62" t="str">
        <f t="shared" ref="E62:AH62" si="31">E61+12.5</f>
        <v>#N/A</v>
      </c>
      <c r="F62" t="str">
        <f t="shared" si="31"/>
        <v>#N/A</v>
      </c>
      <c r="G62" t="str">
        <f t="shared" si="31"/>
        <v>#N/A</v>
      </c>
      <c r="H62" t="str">
        <f t="shared" si="31"/>
        <v>#N/A</v>
      </c>
      <c r="I62" t="str">
        <f t="shared" si="31"/>
        <v>#N/A</v>
      </c>
      <c r="J62" t="str">
        <f t="shared" si="31"/>
        <v>#N/A</v>
      </c>
      <c r="K62" t="str">
        <f t="shared" si="31"/>
        <v>#N/A</v>
      </c>
      <c r="L62" t="str">
        <f t="shared" si="31"/>
        <v>#N/A</v>
      </c>
      <c r="M62" t="str">
        <f t="shared" si="31"/>
        <v>#N/A</v>
      </c>
      <c r="N62" t="str">
        <f t="shared" si="31"/>
        <v>#N/A</v>
      </c>
      <c r="O62" t="str">
        <f t="shared" si="31"/>
        <v>#N/A</v>
      </c>
      <c r="P62" t="str">
        <f t="shared" si="31"/>
        <v>#N/A</v>
      </c>
      <c r="Q62" t="str">
        <f t="shared" si="31"/>
        <v>#N/A</v>
      </c>
      <c r="R62" t="str">
        <f t="shared" si="31"/>
        <v>#N/A</v>
      </c>
      <c r="S62" t="str">
        <f t="shared" si="31"/>
        <v>#N/A</v>
      </c>
      <c r="T62" t="str">
        <f t="shared" si="31"/>
        <v>#N/A</v>
      </c>
      <c r="U62" t="str">
        <f t="shared" si="31"/>
        <v>#N/A</v>
      </c>
      <c r="V62" t="str">
        <f t="shared" si="31"/>
        <v>#N/A</v>
      </c>
      <c r="W62" t="str">
        <f t="shared" si="31"/>
        <v>#N/A</v>
      </c>
      <c r="X62" t="str">
        <f t="shared" si="31"/>
        <v>#N/A</v>
      </c>
      <c r="Y62" t="str">
        <f t="shared" si="31"/>
        <v>#N/A</v>
      </c>
      <c r="Z62" t="str">
        <f t="shared" si="31"/>
        <v>#N/A</v>
      </c>
      <c r="AA62" t="str">
        <f t="shared" si="31"/>
        <v>13</v>
      </c>
      <c r="AB62" t="str">
        <f t="shared" si="31"/>
        <v>13</v>
      </c>
      <c r="AC62" t="str">
        <f t="shared" si="31"/>
        <v>13</v>
      </c>
      <c r="AD62" t="str">
        <f t="shared" si="31"/>
        <v>13</v>
      </c>
      <c r="AE62" t="str">
        <f t="shared" si="31"/>
        <v>13</v>
      </c>
      <c r="AF62" t="str">
        <f t="shared" si="31"/>
        <v>13</v>
      </c>
      <c r="AG62" t="str">
        <f t="shared" si="31"/>
        <v>13</v>
      </c>
      <c r="AH62" t="str">
        <f t="shared" si="31"/>
        <v>13</v>
      </c>
    </row>
    <row r="63" ht="15.75" customHeight="1">
      <c r="D63" s="16"/>
    </row>
    <row r="64" ht="15.75" customHeight="1"/>
    <row r="65" ht="15.75" customHeight="1">
      <c r="D65" s="16" t="str">
        <f>D58+1</f>
        <v>Mar 2020</v>
      </c>
      <c r="E65" t="str">
        <f t="shared" ref="E65:AH65" si="32">IF(MEDIAN($D65,E$55)=E$55,0.5,NA())</f>
        <v>#N/A</v>
      </c>
      <c r="F65" t="str">
        <f t="shared" si="32"/>
        <v>#N/A</v>
      </c>
      <c r="G65" t="str">
        <f t="shared" si="32"/>
        <v>#N/A</v>
      </c>
      <c r="H65" t="str">
        <f t="shared" si="32"/>
        <v>#N/A</v>
      </c>
      <c r="I65" t="str">
        <f t="shared" si="32"/>
        <v>#N/A</v>
      </c>
      <c r="J65" t="str">
        <f t="shared" si="32"/>
        <v>#N/A</v>
      </c>
      <c r="K65" t="str">
        <f t="shared" si="32"/>
        <v>#N/A</v>
      </c>
      <c r="L65" t="str">
        <f t="shared" si="32"/>
        <v>#N/A</v>
      </c>
      <c r="M65" t="str">
        <f t="shared" si="32"/>
        <v>#N/A</v>
      </c>
      <c r="N65" t="str">
        <f t="shared" si="32"/>
        <v>#N/A</v>
      </c>
      <c r="O65" t="str">
        <f t="shared" si="32"/>
        <v>#N/A</v>
      </c>
      <c r="P65" t="str">
        <f t="shared" si="32"/>
        <v>#N/A</v>
      </c>
      <c r="Q65" t="str">
        <f t="shared" si="32"/>
        <v>#N/A</v>
      </c>
      <c r="R65" t="str">
        <f t="shared" si="32"/>
        <v>#N/A</v>
      </c>
      <c r="S65" t="str">
        <f t="shared" si="32"/>
        <v>#N/A</v>
      </c>
      <c r="T65" t="str">
        <f t="shared" si="32"/>
        <v>#N/A</v>
      </c>
      <c r="U65" t="str">
        <f t="shared" si="32"/>
        <v>#N/A</v>
      </c>
      <c r="V65" t="str">
        <f t="shared" si="32"/>
        <v>#N/A</v>
      </c>
      <c r="W65" t="str">
        <f t="shared" si="32"/>
        <v>#N/A</v>
      </c>
      <c r="X65" t="str">
        <f t="shared" si="32"/>
        <v>#N/A</v>
      </c>
      <c r="Y65" t="str">
        <f t="shared" si="32"/>
        <v>#N/A</v>
      </c>
      <c r="Z65" t="str">
        <f t="shared" si="32"/>
        <v>#N/A</v>
      </c>
      <c r="AA65" t="str">
        <f t="shared" si="32"/>
        <v>#N/A</v>
      </c>
      <c r="AB65" t="str">
        <f t="shared" si="32"/>
        <v>#N/A</v>
      </c>
      <c r="AC65" t="str">
        <f t="shared" si="32"/>
        <v>#N/A</v>
      </c>
      <c r="AD65" t="str">
        <f t="shared" si="32"/>
        <v>#N/A</v>
      </c>
      <c r="AE65" t="str">
        <f t="shared" si="32"/>
        <v>#N/A</v>
      </c>
      <c r="AF65" t="str">
        <f t="shared" si="32"/>
        <v>#N/A</v>
      </c>
      <c r="AG65" t="str">
        <f t="shared" si="32"/>
        <v>#N/A</v>
      </c>
      <c r="AH65" t="str">
        <f t="shared" si="32"/>
        <v>#N/A</v>
      </c>
    </row>
    <row r="66" ht="15.75" customHeight="1">
      <c r="D66" s="16" t="str">
        <f>D61+1</f>
        <v>Apr 2020</v>
      </c>
      <c r="E66" t="str">
        <f t="shared" ref="E66:AH66" si="33">IF(MEDIAN($D66,E$55)=E$55,0.5,NA())</f>
        <v>#N/A</v>
      </c>
      <c r="F66" t="str">
        <f t="shared" si="33"/>
        <v>#N/A</v>
      </c>
      <c r="G66" t="str">
        <f t="shared" si="33"/>
        <v>#N/A</v>
      </c>
      <c r="H66" t="str">
        <f t="shared" si="33"/>
        <v>#N/A</v>
      </c>
      <c r="I66" t="str">
        <f t="shared" si="33"/>
        <v>#N/A</v>
      </c>
      <c r="J66" t="str">
        <f t="shared" si="33"/>
        <v>#N/A</v>
      </c>
      <c r="K66" t="str">
        <f t="shared" si="33"/>
        <v>#N/A</v>
      </c>
      <c r="L66" t="str">
        <f t="shared" si="33"/>
        <v>#N/A</v>
      </c>
      <c r="M66" t="str">
        <f t="shared" si="33"/>
        <v>#N/A</v>
      </c>
      <c r="N66" t="str">
        <f t="shared" si="33"/>
        <v>#N/A</v>
      </c>
      <c r="O66" t="str">
        <f t="shared" si="33"/>
        <v>#N/A</v>
      </c>
      <c r="P66" t="str">
        <f t="shared" si="33"/>
        <v>#N/A</v>
      </c>
      <c r="Q66" t="str">
        <f t="shared" si="33"/>
        <v>#N/A</v>
      </c>
      <c r="R66" t="str">
        <f t="shared" si="33"/>
        <v>#N/A</v>
      </c>
      <c r="S66" t="str">
        <f t="shared" si="33"/>
        <v>#N/A</v>
      </c>
      <c r="T66" t="str">
        <f t="shared" si="33"/>
        <v>#N/A</v>
      </c>
      <c r="U66" t="str">
        <f t="shared" si="33"/>
        <v>#N/A</v>
      </c>
      <c r="V66" t="str">
        <f t="shared" si="33"/>
        <v>#N/A</v>
      </c>
      <c r="W66" t="str">
        <f t="shared" si="33"/>
        <v>#N/A</v>
      </c>
      <c r="X66" t="str">
        <f t="shared" si="33"/>
        <v>#N/A</v>
      </c>
      <c r="Y66" t="str">
        <f t="shared" si="33"/>
        <v>#N/A</v>
      </c>
      <c r="Z66" t="str">
        <f t="shared" si="33"/>
        <v>#N/A</v>
      </c>
      <c r="AA66" t="str">
        <f t="shared" si="33"/>
        <v>#N/A</v>
      </c>
      <c r="AB66" t="str">
        <f t="shared" si="33"/>
        <v>0.5</v>
      </c>
      <c r="AC66" t="str">
        <f t="shared" si="33"/>
        <v>#N/A</v>
      </c>
      <c r="AD66" t="str">
        <f t="shared" si="33"/>
        <v>#N/A</v>
      </c>
      <c r="AE66" t="str">
        <f t="shared" si="33"/>
        <v>#N/A</v>
      </c>
      <c r="AF66" t="str">
        <f t="shared" si="33"/>
        <v>#N/A</v>
      </c>
      <c r="AG66" t="str">
        <f t="shared" si="33"/>
        <v>#N/A</v>
      </c>
      <c r="AH66" t="str">
        <f t="shared" si="33"/>
        <v>#N/A</v>
      </c>
    </row>
    <row r="67" ht="15.75" customHeight="1"/>
    <row r="68" ht="15.75" customHeight="1"/>
    <row r="69" ht="15.75" customHeight="1">
      <c r="E69">
        <v>2.3</v>
      </c>
      <c r="F69" t="str">
        <f t="shared" ref="F69:AH69" si="34">E69</f>
        <v>2.3</v>
      </c>
      <c r="G69" t="str">
        <f t="shared" si="34"/>
        <v>2.3</v>
      </c>
      <c r="H69" t="str">
        <f t="shared" si="34"/>
        <v>2.3</v>
      </c>
      <c r="I69" t="str">
        <f t="shared" si="34"/>
        <v>2.3</v>
      </c>
      <c r="J69" t="str">
        <f t="shared" si="34"/>
        <v>2.3</v>
      </c>
      <c r="K69" t="str">
        <f t="shared" si="34"/>
        <v>2.3</v>
      </c>
      <c r="L69" t="str">
        <f t="shared" si="34"/>
        <v>2.3</v>
      </c>
      <c r="M69" t="str">
        <f t="shared" si="34"/>
        <v>2.3</v>
      </c>
      <c r="N69" t="str">
        <f t="shared" si="34"/>
        <v>2.3</v>
      </c>
      <c r="O69" t="str">
        <f t="shared" si="34"/>
        <v>2.3</v>
      </c>
      <c r="P69" t="str">
        <f t="shared" si="34"/>
        <v>2.3</v>
      </c>
      <c r="Q69" t="str">
        <f t="shared" si="34"/>
        <v>2.3</v>
      </c>
      <c r="R69" t="str">
        <f t="shared" si="34"/>
        <v>2.3</v>
      </c>
      <c r="S69" t="str">
        <f t="shared" si="34"/>
        <v>2.3</v>
      </c>
      <c r="T69" t="str">
        <f t="shared" si="34"/>
        <v>2.3</v>
      </c>
      <c r="U69" t="str">
        <f t="shared" si="34"/>
        <v>2.3</v>
      </c>
      <c r="V69" t="str">
        <f t="shared" si="34"/>
        <v>2.3</v>
      </c>
      <c r="W69" t="str">
        <f t="shared" si="34"/>
        <v>2.3</v>
      </c>
      <c r="X69" t="str">
        <f t="shared" si="34"/>
        <v>2.3</v>
      </c>
      <c r="Y69" t="str">
        <f t="shared" si="34"/>
        <v>2.3</v>
      </c>
      <c r="Z69" t="str">
        <f t="shared" si="34"/>
        <v>2.3</v>
      </c>
      <c r="AA69" t="str">
        <f t="shared" si="34"/>
        <v>2.3</v>
      </c>
      <c r="AB69" t="str">
        <f t="shared" si="34"/>
        <v>2.3</v>
      </c>
      <c r="AC69" t="str">
        <f t="shared" si="34"/>
        <v>2.3</v>
      </c>
      <c r="AD69" t="str">
        <f t="shared" si="34"/>
        <v>2.3</v>
      </c>
      <c r="AE69" t="str">
        <f t="shared" si="34"/>
        <v>2.3</v>
      </c>
      <c r="AF69" t="str">
        <f t="shared" si="34"/>
        <v>2.3</v>
      </c>
      <c r="AG69" t="str">
        <f t="shared" si="34"/>
        <v>2.3</v>
      </c>
      <c r="AH69" t="str">
        <f t="shared" si="34"/>
        <v>2.3</v>
      </c>
    </row>
    <row r="70" ht="15.75" customHeight="1">
      <c r="D70">
        <v>3.0</v>
      </c>
      <c r="E70" t="str">
        <f t="shared" ref="E70:AH70" si="35">LEFT(UPPER(TEXT(E55,"ddd")),$D70)</f>
        <v>TUE</v>
      </c>
      <c r="F70" t="str">
        <f t="shared" si="35"/>
        <v>WED</v>
      </c>
      <c r="G70" t="str">
        <f t="shared" si="35"/>
        <v>THU</v>
      </c>
      <c r="H70" t="str">
        <f t="shared" si="35"/>
        <v>FRI</v>
      </c>
      <c r="I70" t="str">
        <f t="shared" si="35"/>
        <v>SAT</v>
      </c>
      <c r="J70" t="str">
        <f t="shared" si="35"/>
        <v>SUN</v>
      </c>
      <c r="K70" t="str">
        <f t="shared" si="35"/>
        <v>MON</v>
      </c>
      <c r="L70" t="str">
        <f t="shared" si="35"/>
        <v>TUE</v>
      </c>
      <c r="M70" t="str">
        <f t="shared" si="35"/>
        <v>WED</v>
      </c>
      <c r="N70" t="str">
        <f t="shared" si="35"/>
        <v>THU</v>
      </c>
      <c r="O70" t="str">
        <f t="shared" si="35"/>
        <v>FRI</v>
      </c>
      <c r="P70" t="str">
        <f t="shared" si="35"/>
        <v>SAT</v>
      </c>
      <c r="Q70" t="str">
        <f t="shared" si="35"/>
        <v>SUN</v>
      </c>
      <c r="R70" t="str">
        <f t="shared" si="35"/>
        <v>MON</v>
      </c>
      <c r="S70" t="str">
        <f t="shared" si="35"/>
        <v>TUE</v>
      </c>
      <c r="T70" t="str">
        <f t="shared" si="35"/>
        <v>WED</v>
      </c>
      <c r="U70" t="str">
        <f t="shared" si="35"/>
        <v>THU</v>
      </c>
      <c r="V70" t="str">
        <f t="shared" si="35"/>
        <v>FRI</v>
      </c>
      <c r="W70" t="str">
        <f t="shared" si="35"/>
        <v>SAT</v>
      </c>
      <c r="X70" t="str">
        <f t="shared" si="35"/>
        <v>SUN</v>
      </c>
      <c r="Y70" t="str">
        <f t="shared" si="35"/>
        <v>MON</v>
      </c>
      <c r="Z70" t="str">
        <f t="shared" si="35"/>
        <v>TUE</v>
      </c>
      <c r="AA70" t="str">
        <f t="shared" si="35"/>
        <v>WED</v>
      </c>
      <c r="AB70" t="str">
        <f t="shared" si="35"/>
        <v>THU</v>
      </c>
      <c r="AC70" t="str">
        <f t="shared" si="35"/>
        <v>FRI</v>
      </c>
      <c r="AD70" t="str">
        <f t="shared" si="35"/>
        <v>SAT</v>
      </c>
      <c r="AE70" t="str">
        <f t="shared" si="35"/>
        <v>SUN</v>
      </c>
      <c r="AF70" t="str">
        <f t="shared" si="35"/>
        <v>MON</v>
      </c>
      <c r="AG70" t="str">
        <f t="shared" si="35"/>
        <v>TUE</v>
      </c>
      <c r="AH70" t="str">
        <f t="shared" si="35"/>
        <v>WED</v>
      </c>
    </row>
    <row r="71" ht="15.75" customHeight="1">
      <c r="E71">
        <v>1.3</v>
      </c>
      <c r="F71" t="str">
        <f t="shared" ref="F71:AH71" si="36">E71</f>
        <v>1.3</v>
      </c>
      <c r="G71" t="str">
        <f t="shared" si="36"/>
        <v>1.3</v>
      </c>
      <c r="H71" t="str">
        <f t="shared" si="36"/>
        <v>1.3</v>
      </c>
      <c r="I71" t="str">
        <f t="shared" si="36"/>
        <v>1.3</v>
      </c>
      <c r="J71" t="str">
        <f t="shared" si="36"/>
        <v>1.3</v>
      </c>
      <c r="K71" t="str">
        <f t="shared" si="36"/>
        <v>1.3</v>
      </c>
      <c r="L71" t="str">
        <f t="shared" si="36"/>
        <v>1.3</v>
      </c>
      <c r="M71" t="str">
        <f t="shared" si="36"/>
        <v>1.3</v>
      </c>
      <c r="N71" t="str">
        <f t="shared" si="36"/>
        <v>1.3</v>
      </c>
      <c r="O71" t="str">
        <f t="shared" si="36"/>
        <v>1.3</v>
      </c>
      <c r="P71" t="str">
        <f t="shared" si="36"/>
        <v>1.3</v>
      </c>
      <c r="Q71" t="str">
        <f t="shared" si="36"/>
        <v>1.3</v>
      </c>
      <c r="R71" t="str">
        <f t="shared" si="36"/>
        <v>1.3</v>
      </c>
      <c r="S71" t="str">
        <f t="shared" si="36"/>
        <v>1.3</v>
      </c>
      <c r="T71" t="str">
        <f t="shared" si="36"/>
        <v>1.3</v>
      </c>
      <c r="U71" t="str">
        <f t="shared" si="36"/>
        <v>1.3</v>
      </c>
      <c r="V71" t="str">
        <f t="shared" si="36"/>
        <v>1.3</v>
      </c>
      <c r="W71" t="str">
        <f t="shared" si="36"/>
        <v>1.3</v>
      </c>
      <c r="X71" t="str">
        <f t="shared" si="36"/>
        <v>1.3</v>
      </c>
      <c r="Y71" t="str">
        <f t="shared" si="36"/>
        <v>1.3</v>
      </c>
      <c r="Z71" t="str">
        <f t="shared" si="36"/>
        <v>1.3</v>
      </c>
      <c r="AA71" t="str">
        <f t="shared" si="36"/>
        <v>1.3</v>
      </c>
      <c r="AB71" t="str">
        <f t="shared" si="36"/>
        <v>1.3</v>
      </c>
      <c r="AC71" t="str">
        <f t="shared" si="36"/>
        <v>1.3</v>
      </c>
      <c r="AD71" t="str">
        <f t="shared" si="36"/>
        <v>1.3</v>
      </c>
      <c r="AE71" t="str">
        <f t="shared" si="36"/>
        <v>1.3</v>
      </c>
      <c r="AF71" t="str">
        <f t="shared" si="36"/>
        <v>1.3</v>
      </c>
      <c r="AG71" t="str">
        <f t="shared" si="36"/>
        <v>1.3</v>
      </c>
      <c r="AH71" t="str">
        <f t="shared" si="36"/>
        <v>1.3</v>
      </c>
    </row>
    <row r="72" ht="15.75" customHeight="1">
      <c r="E72" t="str">
        <f t="shared" ref="E72:AH72" si="37">TEXT(E55,"dd")</f>
        <v>10</v>
      </c>
      <c r="F72" t="str">
        <f t="shared" si="37"/>
        <v>11</v>
      </c>
      <c r="G72" t="str">
        <f t="shared" si="37"/>
        <v>12</v>
      </c>
      <c r="H72" t="str">
        <f t="shared" si="37"/>
        <v>13</v>
      </c>
      <c r="I72" t="str">
        <f t="shared" si="37"/>
        <v>14</v>
      </c>
      <c r="J72" t="str">
        <f t="shared" si="37"/>
        <v>15</v>
      </c>
      <c r="K72" t="str">
        <f t="shared" si="37"/>
        <v>16</v>
      </c>
      <c r="L72" t="str">
        <f t="shared" si="37"/>
        <v>17</v>
      </c>
      <c r="M72" t="str">
        <f t="shared" si="37"/>
        <v>18</v>
      </c>
      <c r="N72" t="str">
        <f t="shared" si="37"/>
        <v>19</v>
      </c>
      <c r="O72" t="str">
        <f t="shared" si="37"/>
        <v>20</v>
      </c>
      <c r="P72" t="str">
        <f t="shared" si="37"/>
        <v>21</v>
      </c>
      <c r="Q72" t="str">
        <f t="shared" si="37"/>
        <v>22</v>
      </c>
      <c r="R72" t="str">
        <f t="shared" si="37"/>
        <v>23</v>
      </c>
      <c r="S72" t="str">
        <f t="shared" si="37"/>
        <v>24</v>
      </c>
      <c r="T72" t="str">
        <f t="shared" si="37"/>
        <v>25</v>
      </c>
      <c r="U72" t="str">
        <f t="shared" si="37"/>
        <v>26</v>
      </c>
      <c r="V72" t="str">
        <f t="shared" si="37"/>
        <v>27</v>
      </c>
      <c r="W72" t="str">
        <f t="shared" si="37"/>
        <v>28</v>
      </c>
      <c r="X72" t="str">
        <f t="shared" si="37"/>
        <v>29</v>
      </c>
      <c r="Y72" t="str">
        <f t="shared" si="37"/>
        <v>30</v>
      </c>
      <c r="Z72" t="str">
        <f t="shared" si="37"/>
        <v>31</v>
      </c>
      <c r="AA72" t="str">
        <f t="shared" si="37"/>
        <v>01</v>
      </c>
      <c r="AB72" t="str">
        <f t="shared" si="37"/>
        <v>02</v>
      </c>
      <c r="AC72" t="str">
        <f t="shared" si="37"/>
        <v>03</v>
      </c>
      <c r="AD72" t="str">
        <f t="shared" si="37"/>
        <v>04</v>
      </c>
      <c r="AE72" t="str">
        <f t="shared" si="37"/>
        <v>05</v>
      </c>
      <c r="AF72" t="str">
        <f t="shared" si="37"/>
        <v>06</v>
      </c>
      <c r="AG72" t="str">
        <f t="shared" si="37"/>
        <v>07</v>
      </c>
      <c r="AH72" t="str">
        <f t="shared" si="37"/>
        <v>08</v>
      </c>
    </row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baseType="lpstr" size="9">
      <vt:lpstr>Corona timeline</vt:lpstr>
      <vt:lpstr>calcs</vt:lpstr>
      <vt:lpstr>'Corona timeline'!Print_Titles</vt:lpstr>
      <vt:lpstr>RowTitleRegion1..D3</vt:lpstr>
      <vt:lpstr>StartDate</vt:lpstr>
      <vt:lpstr>StartDateWindow</vt:lpstr>
      <vt:lpstr>Title1</vt:lpstr>
      <vt:lpstr>WindowDays</vt:lpstr>
      <vt:lpstr>WindowOffset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2019-03-18T20:06:21Z</dcterms:created>
  <dc:creator/>
  <cp:lastModifiedBy/>
  <dcterms:modified xsi:type="dcterms:W3CDTF">2020-05-15T00:31:35Z</dcterms:modified>
  <dc:subject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